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Sheet1" sheetId="1" r:id="rId1"/>
    <sheet name="Sheet2" sheetId="2" r:id="rId2"/>
  </sheets>
  <definedNames>
    <definedName name="_xlnm.Print_Area" localSheetId="0">Sheet1!$A$1:$J$68</definedName>
  </definedNames>
  <calcPr calcId="144525"/>
</workbook>
</file>

<file path=xl/sharedStrings.xml><?xml version="1.0" encoding="utf-8"?>
<sst xmlns="http://schemas.openxmlformats.org/spreadsheetml/2006/main" count="209" uniqueCount="149">
  <si>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</si>
  <si>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</si>
  <si>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</si>
  <si>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</si>
  <si>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中央补助2021年重大传染病防治项目</t>
  </si>
  <si>
    <t>主管部门</t>
  </si>
  <si>
    <t>北京市卫生健康委员会</t>
  </si>
  <si>
    <t>实施单位</t>
  </si>
  <si>
    <t>北京市疾病预防控制中心</t>
  </si>
  <si>
    <t>项目负责人</t>
  </si>
  <si>
    <t>吴疆，卢红艳，董忠，李刚，赵耀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</si>
  <si>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</si>
  <si>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</si>
  <si>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</si>
  <si>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</si>
  <si>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</si>
  <si>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</si>
  <si>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</si>
  <si>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</si>
  <si>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</si>
  <si>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其中:当年财政拨款</t>
  </si>
  <si>
    <t>上年结转资金</t>
  </si>
  <si>
    <t>—</t>
  </si>
  <si>
    <t xml:space="preserve">     其他资金</t>
  </si>
  <si>
    <t>年度总体目标</t>
  </si>
  <si>
    <t>预期目标</t>
  </si>
  <si>
    <t>实际完成情况</t>
  </si>
  <si>
    <t>目标1：开展疫苗接种，开展疫苗接种效果评估和疑似预防接种不良反应监测。
目标2：减少艾滋病新发感染，降低艾滋病病死率，全国艾滋病疫情继续控制在低流行水平，进一步减少结合感染、患病和死亡，切实降低结核病疾病负担，提高人民群众健康水平。
目标3：开展重大慢性病早起筛查干预项目，落实慢性病及其相关危险因素监测。加强严重精神障碍患者筛查、登记报告和随访服务，开展社会心理服务体系建设试点，开展农村地区贫困癫痫患者筛查登记和随访管理。                         目标4：开展新冠肺炎、病毒性腹泻、细菌性传染病及病媒生物监测工作。</t>
  </si>
  <si>
    <t>1.适龄儿童能够得到良好的预防接种服务，免疫规划疫苗合计接种率均≥90%，完成流感疫苗接种，完成疫苗接种效果评估和预防接种异常反应监测。
2.市艾滋病防治工作持续稳步推进，基本完成性病、艾滋病的监测检测、行为干预、管理、队伍建设、宣传教育等方面既定工作计划和目标，针对关键人群的关键措施取得了创新与突破，艾滋病疫情持续放缓。
3.按国家监测点工作任务要求，完成国家脑卒中高危人群筛查及干预项目、心血管病高危人群早期筛查与综合干预项目、全民健康生活方式行动项目等各项内容。完成死因监测相关工作，及时、完整、准确收集本辖区国家监测点全人口死亡信息，确保数据上报质量，完成信息统计及分析报告，规范报告率100%；完成食物成分监测工作，获得北京市成品菜肴的基础数据，利用食物成分监测结果，补充我国食物成分表数据。                                                 4.完成新冠肺炎防控工作方案和汇总监测结果，技术指导，阳性样本变异株鉴定和序列测定，疫情溯源，监测方法培训、网络实验室管理、各项工作的督导检查。超额完成病毒性腹泻各项监测工作，开展细菌性传染病监测工作，达到致病菌识别网工作要求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</si>
  <si>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</si>
  <si>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</si>
  <si>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</si>
  <si>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</si>
  <si>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</si>
  <si>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</si>
  <si>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</si>
  <si>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</si>
  <si>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</si>
  <si>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</si>
  <si>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常规疫苗接种数</t>
  </si>
  <si>
    <t>2021年北京市儿童常规免疫共接种4005022人次，疫苗接种率为99.94%</t>
  </si>
  <si>
    <t>免费流感疫苗接种量</t>
  </si>
  <si>
    <t xml:space="preserve">不少于110万剂   </t>
  </si>
  <si>
    <t>173万剂</t>
  </si>
  <si>
    <t>乙肝母婴阻断监测</t>
  </si>
  <si>
    <t>完成1000例</t>
  </si>
  <si>
    <r>
      <rPr>
        <sz val="12"/>
        <rFont val="宋体"/>
        <charset val="0"/>
      </rPr>
      <t>213</t>
    </r>
    <r>
      <rPr>
        <sz val="12"/>
        <rFont val="宋体"/>
        <charset val="134"/>
      </rPr>
      <t>例</t>
    </r>
  </si>
  <si>
    <t>未完成预期指标</t>
  </si>
  <si>
    <t>北京乙肝表面抗原阳性人群队列建立和复核</t>
  </si>
  <si>
    <t>完成1800例阳性队列人群</t>
  </si>
  <si>
    <t>1929例</t>
  </si>
  <si>
    <t>MOPA法检测疫苗免疫两年后血清的抗体水平；ELISA法检测疫苗免疫两年后血清的抗体水平</t>
  </si>
  <si>
    <t>检测不少于100份血清样本</t>
  </si>
  <si>
    <t>460份</t>
  </si>
  <si>
    <t>开展预防接种异常反应监测</t>
  </si>
  <si>
    <t>召开脑卒中高危人群筛查和干预项目工作培训会</t>
  </si>
  <si>
    <t>1次，40人</t>
  </si>
  <si>
    <t>1次，56人</t>
  </si>
  <si>
    <t>撰写脑卒中高危人群筛查和干预项目北京市级方案</t>
  </si>
  <si>
    <t>1份</t>
  </si>
  <si>
    <r>
      <rPr>
        <sz val="10"/>
        <rFont val="Times New Roman"/>
        <charset val="134"/>
      </rPr>
      <t>1</t>
    </r>
    <r>
      <rPr>
        <sz val="10"/>
        <rFont val="宋体"/>
        <charset val="134"/>
      </rPr>
      <t>份</t>
    </r>
  </si>
  <si>
    <t>举办心脑血管事件监测项目市级培训会</t>
  </si>
  <si>
    <t>1次</t>
  </si>
  <si>
    <t>制定心脑血管事件监测项目市级方案</t>
  </si>
  <si>
    <t>组织慢阻肺高危人群早期筛查与综合干预市级培训</t>
  </si>
  <si>
    <t>制定慢阻肺高危人群早期筛查与综合干预市级方案</t>
  </si>
  <si>
    <t>举办心血管病高危人群早期筛查与综合干预项目培训</t>
  </si>
  <si>
    <t>撰写并印刷心血管病高危人群早期筛查与综合干预项目方案</t>
  </si>
  <si>
    <t>心血管病高危人群早期筛查与综合干预项目现场督导</t>
  </si>
  <si>
    <t>12次</t>
  </si>
  <si>
    <t>14次</t>
  </si>
  <si>
    <t>验收健康示范机构</t>
  </si>
  <si>
    <t>100家</t>
  </si>
  <si>
    <t>103家</t>
  </si>
  <si>
    <t>健康生活方式日活动</t>
  </si>
  <si>
    <t>1场</t>
  </si>
  <si>
    <t>新冠肺炎网络实验室实际建设数(个）</t>
  </si>
  <si>
    <t>17</t>
  </si>
  <si>
    <t>新冠肺炎网络实验室建设任务完成率</t>
  </si>
  <si>
    <t>考核合格的细菌性传染病网络实验室数（个）</t>
  </si>
  <si>
    <t>监测样品数量，产出实验数据，拍摄图谱数量，食物资源调查</t>
  </si>
  <si>
    <t>样品数量50种，实验数据不少于2500条，图谱50张，食物资源调查不少于10条</t>
  </si>
  <si>
    <t>样品数量55种，实验数据4300条，图谱55张，食物资源调查14条</t>
  </si>
  <si>
    <t>各区年度信息数据整理</t>
  </si>
  <si>
    <t>16个区</t>
  </si>
  <si>
    <t>健康相关指标测算</t>
  </si>
  <si>
    <t>3种</t>
  </si>
  <si>
    <t>信息数据质控相关工作</t>
  </si>
  <si>
    <t>3次</t>
  </si>
  <si>
    <t>信息数据管理工作培训</t>
  </si>
  <si>
    <t>信息数据核实与补充</t>
  </si>
  <si>
    <t>数据编码与补充相关工作1次</t>
  </si>
  <si>
    <t>信息数据核对补充</t>
  </si>
  <si>
    <t>1次（10555例）</t>
  </si>
  <si>
    <t>信息数据质量控制</t>
  </si>
  <si>
    <t>健康评价</t>
  </si>
  <si>
    <t>开展年度健康指标评价方法探讨相关工作，完成咨询结果汇总1份</t>
  </si>
  <si>
    <t>信息数据编码与整理</t>
  </si>
  <si>
    <t>完成年度数据编码及整理相关工作各1次</t>
  </si>
  <si>
    <t>编码1次，整理1次</t>
  </si>
  <si>
    <t>完成艾滋病哨点监测任务</t>
  </si>
  <si>
    <t>监管场所筛查人数</t>
  </si>
  <si>
    <t>接受HIV咨询检测人数</t>
  </si>
  <si>
    <t>2021年受到新冠疫情的影响，监管场所、艾滋病咨询检测门诊、医疗机构性病门诊的部分正常工作无法开展，导致相关任务量未能完成。</t>
  </si>
  <si>
    <t>高危人群（暗娼、男性同性性行为人群）干预任务数</t>
  </si>
  <si>
    <t>高危人群（暗娼、男性同性性行为人群）检测任务数</t>
  </si>
  <si>
    <t>美沙酮治疗人数</t>
  </si>
  <si>
    <t>社区药物维持治疗门诊主要是针对吸食海洛因等阿片类药物者为主，近年来北京市吸食海洛因等毒品人数减少，吸食者多为50至70年代生人，年轻人多以吸食新型毒品为主，因此导致北京市美沙酮门诊治疗人数较少。</t>
  </si>
  <si>
    <t>美沙酮治疗点数</t>
  </si>
  <si>
    <t>HIV确证检测数</t>
  </si>
  <si>
    <t>CD4检测数</t>
  </si>
  <si>
    <t>性病督导与监测覆盖区</t>
  </si>
  <si>
    <t>质量指标</t>
  </si>
  <si>
    <t>上报数据，上报总结</t>
  </si>
  <si>
    <t>数据录入完成、准确，按照国家要求进行总结</t>
  </si>
  <si>
    <t>工作培训存档规范</t>
  </si>
  <si>
    <t>包括培训通知、培训内容、签到表、试卷、培训效果评价表相关内容</t>
  </si>
  <si>
    <t>完成</t>
  </si>
  <si>
    <t>年度统计报表规范</t>
  </si>
  <si>
    <t>年度统计报表经过审核后成功完成归档</t>
  </si>
  <si>
    <t>已归档</t>
  </si>
  <si>
    <t>实验室质量控制：艾滋病实验室参加率</t>
  </si>
  <si>
    <t>实验室质量控制：艾滋病实验室合格率</t>
  </si>
  <si>
    <t>性病实验室质控考核合格率</t>
  </si>
  <si>
    <t>时效指标</t>
  </si>
  <si>
    <t>预计完成时间</t>
  </si>
  <si>
    <t>按时完成，12月底</t>
  </si>
  <si>
    <t>成本指标</t>
  </si>
  <si>
    <t>预算控制金额</t>
  </si>
  <si>
    <t>21891万元</t>
  </si>
  <si>
    <t>9518.852874万元</t>
  </si>
  <si>
    <t>效果指标(30分)</t>
  </si>
  <si>
    <t>经济效益
指标</t>
  </si>
  <si>
    <t>社会效益
指标</t>
  </si>
  <si>
    <t>利用食物成分监测结果，补充我国食物成分表数据。</t>
  </si>
  <si>
    <t>生态效益
指标</t>
  </si>
  <si>
    <t>可持续影响指标</t>
  </si>
  <si>
    <t>中长期，为政府制定慢性病防控与营养改善政策提供科学依据</t>
  </si>
  <si>
    <t>效益指标量化不足</t>
  </si>
  <si>
    <t>满意度
指标
（10分）</t>
  </si>
  <si>
    <t>服务对象满意度指标</t>
  </si>
  <si>
    <t>心血管病高危人群早期筛查与综合干预项目培训受训学员满意度</t>
  </si>
  <si>
    <t>≥90%</t>
  </si>
  <si>
    <t>满意度支撑依据不充分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</si>
  <si>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</si>
  <si>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</si>
  <si>
    <t>2</t>
  </si>
  <si>
    <t>1.5</t>
  </si>
  <si>
    <t>1</t>
  </si>
</sst>
</file>

<file path=xl/styles.xml><?xml version="1.0" encoding="utf-8"?>
<styleSheet xmlns="http://schemas.openxmlformats.org/spreadsheetml/2006/main">
  <numFmts count="8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0_ "/>
    <numFmt numFmtId="177" formatCode="0_);[Red]\(0\)"/>
    <numFmt numFmtId="178" formatCode="0.00_ "/>
    <numFmt numFmtId="179" formatCode="#,##0.00_ "/>
  </numFmts>
  <fonts count="34">
    <font>
      <sz val="11"/>
      <color theme="1"/>
      <name val="等线"/>
      <charset val="134"/>
      <scheme val="minor"/>
    </font>
    <font>
      <sz val="12"/>
      <name val="宋体"/>
      <charset val="134"/>
    </font>
    <font>
      <sz val="12"/>
      <color rgb="FF000000"/>
      <name val="宋体"/>
      <charset val="134"/>
    </font>
    <font>
      <sz val="11"/>
      <color rgb="FF000000"/>
      <name val="宋体"/>
      <charset val="134"/>
    </font>
    <font>
      <sz val="10"/>
      <color theme="1"/>
      <name val="等线"/>
      <charset val="134"/>
      <scheme val="minor"/>
    </font>
    <font>
      <sz val="10"/>
      <name val="宋体"/>
      <charset val="134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2"/>
      <color theme="1"/>
      <name val="宋体"/>
      <charset val="134"/>
    </font>
    <font>
      <sz val="12"/>
      <name val="宋体"/>
      <charset val="0"/>
    </font>
    <font>
      <sz val="12"/>
      <name val="Times New Roman"/>
      <charset val="134"/>
    </font>
    <font>
      <b/>
      <sz val="12"/>
      <color rgb="FF000000"/>
      <name val="宋体"/>
      <charset val="134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  <font>
      <sz val="10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21" fillId="10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3" borderId="10" applyNumberFormat="0" applyFont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5" fillId="3" borderId="11" applyNumberFormat="0" applyAlignment="0" applyProtection="0">
      <alignment vertical="center"/>
    </xf>
    <xf numFmtId="0" fontId="12" fillId="3" borderId="7" applyNumberFormat="0" applyAlignment="0" applyProtection="0">
      <alignment vertical="center"/>
    </xf>
    <xf numFmtId="0" fontId="26" fillId="17" borderId="12" applyNumberFormat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1" fillId="0" borderId="0"/>
  </cellStyleXfs>
  <cellXfs count="41">
    <xf numFmtId="0" fontId="0" fillId="0" borderId="0" xfId="0"/>
    <xf numFmtId="49" fontId="1" fillId="0" borderId="1" xfId="49" applyNumberFormat="1" applyFont="1" applyFill="1" applyBorder="1" applyAlignment="1">
      <alignment horizontal="center" vertical="center" wrapText="1"/>
    </xf>
    <xf numFmtId="49" fontId="1" fillId="2" borderId="1" xfId="49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6" fillId="0" borderId="0" xfId="0" applyFont="1" applyFill="1"/>
    <xf numFmtId="0" fontId="7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justify" vertical="center"/>
    </xf>
    <xf numFmtId="0" fontId="8" fillId="0" borderId="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textRotation="255"/>
    </xf>
    <xf numFmtId="0" fontId="8" fillId="0" borderId="1" xfId="0" applyFont="1" applyFill="1" applyBorder="1" applyAlignment="1">
      <alignment horizontal="center" vertical="center" wrapText="1"/>
    </xf>
    <xf numFmtId="49" fontId="9" fillId="0" borderId="1" xfId="49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76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177" fontId="8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10" fontId="2" fillId="0" borderId="1" xfId="11" applyNumberFormat="1" applyFont="1" applyFill="1" applyBorder="1" applyAlignment="1">
      <alignment horizontal="center" vertical="center"/>
    </xf>
    <xf numFmtId="178" fontId="2" fillId="0" borderId="1" xfId="0" applyNumberFormat="1" applyFont="1" applyFill="1" applyBorder="1" applyAlignment="1">
      <alignment horizontal="center" vertical="center" wrapText="1"/>
    </xf>
    <xf numFmtId="9" fontId="2" fillId="0" borderId="1" xfId="11" applyFont="1" applyFill="1" applyBorder="1" applyAlignment="1">
      <alignment horizontal="center" vertical="center"/>
    </xf>
    <xf numFmtId="179" fontId="8" fillId="0" borderId="1" xfId="0" applyNumberFormat="1" applyFont="1" applyFill="1" applyBorder="1" applyAlignment="1" applyProtection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178" fontId="11" fillId="0" borderId="1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1217295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71675" y="1806575"/>
          <a:ext cx="117919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69"/>
  <sheetViews>
    <sheetView tabSelected="1" view="pageBreakPreview" zoomScale="77" zoomScaleNormal="100" topLeftCell="A64" workbookViewId="0">
      <selection activeCell="D4" sqref="D4:J4"/>
    </sheetView>
  </sheetViews>
  <sheetFormatPr defaultColWidth="9" defaultRowHeight="14"/>
  <cols>
    <col min="1" max="1" width="5.375" style="8" customWidth="1"/>
    <col min="2" max="2" width="7.75" style="8" customWidth="1"/>
    <col min="3" max="3" width="12.25" style="8" customWidth="1"/>
    <col min="4" max="4" width="17.75" style="8" customWidth="1"/>
    <col min="5" max="5" width="19.5" style="8" customWidth="1"/>
    <col min="6" max="6" width="13.375" style="8" customWidth="1"/>
    <col min="7" max="7" width="14.6" style="8" customWidth="1"/>
    <col min="8" max="8" width="12.5" style="8" customWidth="1"/>
    <col min="9" max="9" width="15.6833333333333" style="8" customWidth="1"/>
    <col min="10" max="10" width="18.75" style="8" customWidth="1"/>
    <col min="11" max="16384" width="9" style="8"/>
  </cols>
  <sheetData>
    <row r="1" ht="27" customHeight="1" spans="1:1">
      <c r="A1" s="9" t="s">
        <v>0</v>
      </c>
    </row>
    <row r="2" ht="33.95" customHeight="1" spans="1:10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</row>
    <row r="3" ht="18.75" customHeight="1" spans="1:10">
      <c r="A3" s="11" t="s">
        <v>2</v>
      </c>
      <c r="B3" s="11"/>
      <c r="C3" s="11"/>
      <c r="D3" s="11"/>
      <c r="E3" s="11"/>
      <c r="F3" s="11"/>
      <c r="G3" s="11"/>
      <c r="H3" s="11"/>
      <c r="I3" s="11"/>
      <c r="J3" s="11"/>
    </row>
    <row r="4" ht="20.1" customHeight="1" spans="1:10">
      <c r="A4" s="12" t="s">
        <v>3</v>
      </c>
      <c r="B4" s="12"/>
      <c r="C4" s="12"/>
      <c r="D4" s="13" t="s">
        <v>4</v>
      </c>
      <c r="E4" s="13"/>
      <c r="F4" s="13"/>
      <c r="G4" s="13"/>
      <c r="H4" s="13"/>
      <c r="I4" s="13"/>
      <c r="J4" s="13"/>
    </row>
    <row r="5" ht="20.1" customHeight="1" spans="1:10">
      <c r="A5" s="12" t="s">
        <v>5</v>
      </c>
      <c r="B5" s="12"/>
      <c r="C5" s="12"/>
      <c r="D5" s="12" t="s">
        <v>6</v>
      </c>
      <c r="E5" s="12"/>
      <c r="F5" s="13"/>
      <c r="G5" s="12" t="s">
        <v>7</v>
      </c>
      <c r="H5" s="14" t="s">
        <v>8</v>
      </c>
      <c r="I5" s="14"/>
      <c r="J5" s="14"/>
    </row>
    <row r="6" ht="20.1" customHeight="1" spans="1:10">
      <c r="A6" s="12" t="s">
        <v>9</v>
      </c>
      <c r="B6" s="12"/>
      <c r="C6" s="12"/>
      <c r="D6" s="13" t="s">
        <v>10</v>
      </c>
      <c r="E6" s="13"/>
      <c r="F6" s="13"/>
      <c r="G6" s="12" t="s">
        <v>11</v>
      </c>
      <c r="H6" s="14">
        <v>64407079</v>
      </c>
      <c r="I6" s="14"/>
      <c r="J6" s="14"/>
    </row>
    <row r="7" ht="30.75" spans="1:10">
      <c r="A7" s="5" t="s">
        <v>12</v>
      </c>
      <c r="B7" s="5"/>
      <c r="C7" s="5"/>
      <c r="D7" s="12"/>
      <c r="E7" s="5" t="s">
        <v>13</v>
      </c>
      <c r="F7" s="5" t="s">
        <v>14</v>
      </c>
      <c r="G7" s="5" t="s">
        <v>15</v>
      </c>
      <c r="H7" s="5" t="s">
        <v>16</v>
      </c>
      <c r="I7" s="5" t="s">
        <v>17</v>
      </c>
      <c r="J7" s="12" t="s">
        <v>18</v>
      </c>
    </row>
    <row r="8" ht="20.1" customHeight="1" spans="1:10">
      <c r="A8" s="5"/>
      <c r="B8" s="5"/>
      <c r="C8" s="5"/>
      <c r="D8" s="15" t="s">
        <v>19</v>
      </c>
      <c r="E8" s="12">
        <v>21891</v>
      </c>
      <c r="F8" s="12">
        <v>21891</v>
      </c>
      <c r="G8" s="16">
        <v>9518.852874</v>
      </c>
      <c r="H8" s="12">
        <v>10</v>
      </c>
      <c r="I8" s="33">
        <f>G8/F8</f>
        <v>0.434829513224613</v>
      </c>
      <c r="J8" s="34">
        <f>10*I8</f>
        <v>4.34829513224613</v>
      </c>
    </row>
    <row r="9" ht="30.75" spans="1:10">
      <c r="A9" s="5"/>
      <c r="B9" s="5"/>
      <c r="C9" s="5"/>
      <c r="D9" s="17" t="s">
        <v>20</v>
      </c>
      <c r="E9" s="12">
        <v>21891</v>
      </c>
      <c r="F9" s="12">
        <v>21891</v>
      </c>
      <c r="G9" s="18">
        <v>9518.852874</v>
      </c>
      <c r="H9" s="12">
        <v>10</v>
      </c>
      <c r="I9" s="33">
        <f>G9/F9</f>
        <v>0.434829513224613</v>
      </c>
      <c r="J9" s="34">
        <f>10*I9</f>
        <v>4.34829513224613</v>
      </c>
    </row>
    <row r="10" ht="33" customHeight="1" spans="1:10">
      <c r="A10" s="5"/>
      <c r="B10" s="5"/>
      <c r="C10" s="5"/>
      <c r="D10" s="12" t="s">
        <v>21</v>
      </c>
      <c r="E10" s="12">
        <v>0</v>
      </c>
      <c r="F10" s="12">
        <v>0</v>
      </c>
      <c r="G10" s="12">
        <v>0</v>
      </c>
      <c r="H10" s="12" t="s">
        <v>22</v>
      </c>
      <c r="I10" s="35"/>
      <c r="J10" s="5" t="s">
        <v>22</v>
      </c>
    </row>
    <row r="11" ht="30" customHeight="1" spans="1:10">
      <c r="A11" s="5"/>
      <c r="B11" s="5"/>
      <c r="C11" s="5"/>
      <c r="D11" s="13" t="s">
        <v>23</v>
      </c>
      <c r="E11" s="12">
        <v>0</v>
      </c>
      <c r="F11" s="12">
        <v>0</v>
      </c>
      <c r="G11" s="12">
        <v>0</v>
      </c>
      <c r="H11" s="12" t="s">
        <v>22</v>
      </c>
      <c r="I11" s="35"/>
      <c r="J11" s="5" t="s">
        <v>22</v>
      </c>
    </row>
    <row r="12" ht="26.1" customHeight="1" spans="1:10">
      <c r="A12" s="19" t="s">
        <v>24</v>
      </c>
      <c r="B12" s="5" t="s">
        <v>25</v>
      </c>
      <c r="C12" s="5"/>
      <c r="D12" s="5"/>
      <c r="E12" s="5"/>
      <c r="F12" s="5" t="s">
        <v>26</v>
      </c>
      <c r="G12" s="5"/>
      <c r="H12" s="5"/>
      <c r="I12" s="5"/>
      <c r="J12" s="5"/>
    </row>
    <row r="13" ht="281" customHeight="1" spans="1:10">
      <c r="A13" s="19"/>
      <c r="B13" s="17" t="s">
        <v>27</v>
      </c>
      <c r="C13" s="17"/>
      <c r="D13" s="17"/>
      <c r="E13" s="17"/>
      <c r="F13" s="17" t="s">
        <v>28</v>
      </c>
      <c r="G13" s="17"/>
      <c r="H13" s="17"/>
      <c r="I13" s="17"/>
      <c r="J13" s="17"/>
    </row>
    <row r="14" ht="30.75" spans="1:10">
      <c r="A14" s="20" t="s">
        <v>29</v>
      </c>
      <c r="B14" s="5" t="s">
        <v>30</v>
      </c>
      <c r="C14" s="5" t="s">
        <v>31</v>
      </c>
      <c r="D14" s="12" t="s">
        <v>32</v>
      </c>
      <c r="E14" s="12" t="s">
        <v>33</v>
      </c>
      <c r="F14" s="5" t="s">
        <v>34</v>
      </c>
      <c r="G14" s="5"/>
      <c r="H14" s="5" t="s">
        <v>35</v>
      </c>
      <c r="I14" s="5" t="s">
        <v>18</v>
      </c>
      <c r="J14" s="5" t="s">
        <v>36</v>
      </c>
    </row>
    <row r="15" ht="62" customHeight="1" spans="1:10">
      <c r="A15" s="20"/>
      <c r="B15" s="5" t="s">
        <v>37</v>
      </c>
      <c r="C15" s="5" t="s">
        <v>38</v>
      </c>
      <c r="D15" s="17" t="s">
        <v>39</v>
      </c>
      <c r="E15" s="1" t="s">
        <v>40</v>
      </c>
      <c r="F15" s="21" t="s">
        <v>40</v>
      </c>
      <c r="G15" s="21"/>
      <c r="H15" s="22">
        <v>0.4</v>
      </c>
      <c r="I15" s="22">
        <v>0.4</v>
      </c>
      <c r="J15" s="5"/>
    </row>
    <row r="16" ht="54" customHeight="1" spans="1:10">
      <c r="A16" s="20"/>
      <c r="B16" s="5"/>
      <c r="C16" s="5"/>
      <c r="D16" s="17" t="s">
        <v>41</v>
      </c>
      <c r="E16" s="5" t="s">
        <v>42</v>
      </c>
      <c r="F16" s="21" t="s">
        <v>43</v>
      </c>
      <c r="G16" s="21"/>
      <c r="H16" s="22">
        <v>0.4</v>
      </c>
      <c r="I16" s="22">
        <v>0.4</v>
      </c>
      <c r="J16" s="5"/>
    </row>
    <row r="17" ht="54" customHeight="1" spans="1:10">
      <c r="A17" s="20"/>
      <c r="B17" s="5"/>
      <c r="C17" s="5"/>
      <c r="D17" s="17" t="s">
        <v>44</v>
      </c>
      <c r="E17" s="5" t="s">
        <v>45</v>
      </c>
      <c r="F17" s="21" t="s">
        <v>46</v>
      </c>
      <c r="G17" s="21"/>
      <c r="H17" s="22">
        <v>0.4</v>
      </c>
      <c r="I17" s="36">
        <f>ROUND(213/10000*0.4,2)</f>
        <v>0.01</v>
      </c>
      <c r="J17" s="5" t="s">
        <v>47</v>
      </c>
    </row>
    <row r="18" ht="54" customHeight="1" spans="1:10">
      <c r="A18" s="20"/>
      <c r="B18" s="5"/>
      <c r="C18" s="5"/>
      <c r="D18" s="17" t="s">
        <v>48</v>
      </c>
      <c r="E18" s="5" t="s">
        <v>49</v>
      </c>
      <c r="F18" s="21" t="s">
        <v>50</v>
      </c>
      <c r="G18" s="21"/>
      <c r="H18" s="22">
        <v>0.4</v>
      </c>
      <c r="I18" s="22">
        <v>0.4</v>
      </c>
      <c r="J18" s="5"/>
    </row>
    <row r="19" ht="89" customHeight="1" spans="1:10">
      <c r="A19" s="20"/>
      <c r="B19" s="5"/>
      <c r="C19" s="5"/>
      <c r="D19" s="17" t="s">
        <v>51</v>
      </c>
      <c r="E19" s="5" t="s">
        <v>52</v>
      </c>
      <c r="F19" s="21" t="s">
        <v>53</v>
      </c>
      <c r="G19" s="21"/>
      <c r="H19" s="22">
        <v>0.4</v>
      </c>
      <c r="I19" s="22">
        <v>0.4</v>
      </c>
      <c r="J19" s="5"/>
    </row>
    <row r="20" ht="54" customHeight="1" spans="1:10">
      <c r="A20" s="20"/>
      <c r="B20" s="5"/>
      <c r="C20" s="5"/>
      <c r="D20" s="17" t="s">
        <v>54</v>
      </c>
      <c r="E20" s="5">
        <v>2199</v>
      </c>
      <c r="F20" s="5">
        <v>9576</v>
      </c>
      <c r="G20" s="5"/>
      <c r="H20" s="22">
        <v>0.4</v>
      </c>
      <c r="I20" s="22">
        <v>0.4</v>
      </c>
      <c r="J20" s="5"/>
    </row>
    <row r="21" ht="54" customHeight="1" spans="1:10">
      <c r="A21" s="20"/>
      <c r="B21" s="5"/>
      <c r="C21" s="5"/>
      <c r="D21" s="17" t="s">
        <v>55</v>
      </c>
      <c r="E21" s="23" t="s">
        <v>56</v>
      </c>
      <c r="F21" s="23" t="s">
        <v>57</v>
      </c>
      <c r="G21" s="23"/>
      <c r="H21" s="22">
        <v>0.4</v>
      </c>
      <c r="I21" s="22">
        <v>0.4</v>
      </c>
      <c r="J21" s="5"/>
    </row>
    <row r="22" ht="54" customHeight="1" spans="1:10">
      <c r="A22" s="20"/>
      <c r="B22" s="5"/>
      <c r="C22" s="5"/>
      <c r="D22" s="17" t="s">
        <v>58</v>
      </c>
      <c r="E22" s="23" t="s">
        <v>59</v>
      </c>
      <c r="F22" s="23" t="s">
        <v>59</v>
      </c>
      <c r="G22" s="24" t="s">
        <v>60</v>
      </c>
      <c r="H22" s="22">
        <v>0.4</v>
      </c>
      <c r="I22" s="22">
        <v>0.4</v>
      </c>
      <c r="J22" s="5"/>
    </row>
    <row r="23" ht="54" customHeight="1" spans="1:10">
      <c r="A23" s="20"/>
      <c r="B23" s="5"/>
      <c r="C23" s="5"/>
      <c r="D23" s="17" t="s">
        <v>61</v>
      </c>
      <c r="E23" s="25" t="s">
        <v>62</v>
      </c>
      <c r="F23" s="5" t="s">
        <v>62</v>
      </c>
      <c r="G23" s="5"/>
      <c r="H23" s="22">
        <v>0.4</v>
      </c>
      <c r="I23" s="22">
        <v>0.4</v>
      </c>
      <c r="J23" s="5"/>
    </row>
    <row r="24" ht="54" customHeight="1" spans="1:10">
      <c r="A24" s="20"/>
      <c r="B24" s="5"/>
      <c r="C24" s="5"/>
      <c r="D24" s="17" t="s">
        <v>63</v>
      </c>
      <c r="E24" s="25" t="s">
        <v>59</v>
      </c>
      <c r="F24" s="25" t="s">
        <v>59</v>
      </c>
      <c r="G24" s="5"/>
      <c r="H24" s="22">
        <v>0.4</v>
      </c>
      <c r="I24" s="22">
        <v>0.4</v>
      </c>
      <c r="J24" s="5"/>
    </row>
    <row r="25" ht="54" customHeight="1" spans="1:10">
      <c r="A25" s="20"/>
      <c r="B25" s="5"/>
      <c r="C25" s="5"/>
      <c r="D25" s="17" t="s">
        <v>64</v>
      </c>
      <c r="E25" s="5" t="s">
        <v>62</v>
      </c>
      <c r="F25" s="5" t="s">
        <v>62</v>
      </c>
      <c r="G25" s="5"/>
      <c r="H25" s="22">
        <v>0.4</v>
      </c>
      <c r="I25" s="22">
        <v>0.4</v>
      </c>
      <c r="J25" s="5"/>
    </row>
    <row r="26" ht="68" customHeight="1" spans="1:10">
      <c r="A26" s="20"/>
      <c r="B26" s="5"/>
      <c r="C26" s="5"/>
      <c r="D26" s="17" t="s">
        <v>65</v>
      </c>
      <c r="E26" s="5" t="s">
        <v>59</v>
      </c>
      <c r="F26" s="5" t="s">
        <v>59</v>
      </c>
      <c r="G26" s="5"/>
      <c r="H26" s="22">
        <v>0.4</v>
      </c>
      <c r="I26" s="22">
        <v>0.4</v>
      </c>
      <c r="J26" s="5"/>
    </row>
    <row r="27" ht="54" customHeight="1" spans="1:10">
      <c r="A27" s="20"/>
      <c r="B27" s="5"/>
      <c r="C27" s="5"/>
      <c r="D27" s="17" t="s">
        <v>66</v>
      </c>
      <c r="E27" s="23" t="s">
        <v>62</v>
      </c>
      <c r="F27" s="5" t="s">
        <v>62</v>
      </c>
      <c r="G27" s="5"/>
      <c r="H27" s="22">
        <v>0.4</v>
      </c>
      <c r="I27" s="22">
        <v>0.4</v>
      </c>
      <c r="J27" s="5"/>
    </row>
    <row r="28" ht="54" customHeight="1" spans="1:10">
      <c r="A28" s="20"/>
      <c r="B28" s="5"/>
      <c r="C28" s="5"/>
      <c r="D28" s="17" t="s">
        <v>67</v>
      </c>
      <c r="E28" s="23" t="s">
        <v>59</v>
      </c>
      <c r="F28" s="5" t="s">
        <v>59</v>
      </c>
      <c r="G28" s="5"/>
      <c r="H28" s="22">
        <v>0.4</v>
      </c>
      <c r="I28" s="22">
        <v>0.4</v>
      </c>
      <c r="J28" s="5"/>
    </row>
    <row r="29" ht="54" customHeight="1" spans="1:10">
      <c r="A29" s="20"/>
      <c r="B29" s="5"/>
      <c r="C29" s="5"/>
      <c r="D29" s="17" t="s">
        <v>68</v>
      </c>
      <c r="E29" s="25" t="s">
        <v>69</v>
      </c>
      <c r="F29" s="25" t="s">
        <v>70</v>
      </c>
      <c r="G29" s="25"/>
      <c r="H29" s="22">
        <v>0.4</v>
      </c>
      <c r="I29" s="22">
        <v>0.4</v>
      </c>
      <c r="J29" s="5"/>
    </row>
    <row r="30" ht="54" customHeight="1" spans="1:10">
      <c r="A30" s="20"/>
      <c r="B30" s="5"/>
      <c r="C30" s="5"/>
      <c r="D30" s="17" t="s">
        <v>71</v>
      </c>
      <c r="E30" s="5" t="s">
        <v>72</v>
      </c>
      <c r="F30" s="5" t="s">
        <v>73</v>
      </c>
      <c r="G30" s="5"/>
      <c r="H30" s="22">
        <v>0.4</v>
      </c>
      <c r="I30" s="22">
        <v>0.4</v>
      </c>
      <c r="J30" s="5"/>
    </row>
    <row r="31" ht="54" customHeight="1" spans="1:10">
      <c r="A31" s="20"/>
      <c r="B31" s="5"/>
      <c r="C31" s="5"/>
      <c r="D31" s="17" t="s">
        <v>74</v>
      </c>
      <c r="E31" s="5" t="s">
        <v>75</v>
      </c>
      <c r="F31" s="5" t="s">
        <v>75</v>
      </c>
      <c r="G31" s="5"/>
      <c r="H31" s="22">
        <v>0.4</v>
      </c>
      <c r="I31" s="22">
        <v>0.4</v>
      </c>
      <c r="J31" s="5"/>
    </row>
    <row r="32" ht="54" customHeight="1" spans="1:10">
      <c r="A32" s="20"/>
      <c r="B32" s="5"/>
      <c r="C32" s="5"/>
      <c r="D32" s="17" t="s">
        <v>76</v>
      </c>
      <c r="E32" s="26" t="s">
        <v>77</v>
      </c>
      <c r="F32" s="25" t="s">
        <v>77</v>
      </c>
      <c r="G32" s="5"/>
      <c r="H32" s="22">
        <v>0.4</v>
      </c>
      <c r="I32" s="22">
        <v>0.4</v>
      </c>
      <c r="J32" s="5"/>
    </row>
    <row r="33" ht="54" customHeight="1" spans="1:10">
      <c r="A33" s="20"/>
      <c r="B33" s="5"/>
      <c r="C33" s="5"/>
      <c r="D33" s="17" t="s">
        <v>78</v>
      </c>
      <c r="E33" s="25">
        <v>1</v>
      </c>
      <c r="F33" s="25">
        <v>1</v>
      </c>
      <c r="G33" s="5"/>
      <c r="H33" s="22">
        <v>0.4</v>
      </c>
      <c r="I33" s="22">
        <v>0.4</v>
      </c>
      <c r="J33" s="5"/>
    </row>
    <row r="34" ht="59" customHeight="1" spans="1:10">
      <c r="A34" s="20"/>
      <c r="B34" s="5"/>
      <c r="C34" s="5"/>
      <c r="D34" s="17" t="s">
        <v>79</v>
      </c>
      <c r="E34" s="26" t="s">
        <v>77</v>
      </c>
      <c r="F34" s="25" t="s">
        <v>77</v>
      </c>
      <c r="G34" s="5"/>
      <c r="H34" s="22">
        <v>0.4</v>
      </c>
      <c r="I34" s="22">
        <v>0.4</v>
      </c>
      <c r="J34" s="5"/>
    </row>
    <row r="35" ht="66" customHeight="1" spans="1:10">
      <c r="A35" s="20"/>
      <c r="B35" s="5"/>
      <c r="C35" s="5"/>
      <c r="D35" s="17" t="s">
        <v>80</v>
      </c>
      <c r="E35" s="17" t="s">
        <v>81</v>
      </c>
      <c r="F35" s="17" t="s">
        <v>82</v>
      </c>
      <c r="G35" s="17"/>
      <c r="H35" s="22">
        <v>0.4</v>
      </c>
      <c r="I35" s="22">
        <v>0.4</v>
      </c>
      <c r="J35" s="5"/>
    </row>
    <row r="36" ht="54" customHeight="1" spans="1:10">
      <c r="A36" s="20"/>
      <c r="B36" s="5"/>
      <c r="C36" s="5"/>
      <c r="D36" s="17" t="s">
        <v>83</v>
      </c>
      <c r="E36" s="5" t="s">
        <v>84</v>
      </c>
      <c r="F36" s="5" t="s">
        <v>84</v>
      </c>
      <c r="G36" s="5"/>
      <c r="H36" s="22">
        <v>0.4</v>
      </c>
      <c r="I36" s="22">
        <v>0.4</v>
      </c>
      <c r="J36" s="5"/>
    </row>
    <row r="37" ht="54" customHeight="1" spans="1:10">
      <c r="A37" s="20"/>
      <c r="B37" s="5"/>
      <c r="C37" s="5"/>
      <c r="D37" s="17" t="s">
        <v>85</v>
      </c>
      <c r="E37" s="5" t="s">
        <v>86</v>
      </c>
      <c r="F37" s="5" t="s">
        <v>86</v>
      </c>
      <c r="G37" s="5"/>
      <c r="H37" s="22">
        <v>0.4</v>
      </c>
      <c r="I37" s="22">
        <v>0.4</v>
      </c>
      <c r="J37" s="5"/>
    </row>
    <row r="38" ht="54" customHeight="1" spans="1:10">
      <c r="A38" s="20"/>
      <c r="B38" s="5"/>
      <c r="C38" s="5"/>
      <c r="D38" s="17" t="s">
        <v>87</v>
      </c>
      <c r="E38" s="5" t="s">
        <v>62</v>
      </c>
      <c r="F38" s="5" t="s">
        <v>88</v>
      </c>
      <c r="G38" s="5"/>
      <c r="H38" s="22">
        <v>0.4</v>
      </c>
      <c r="I38" s="22">
        <v>0.4</v>
      </c>
      <c r="J38" s="5"/>
    </row>
    <row r="39" ht="54" customHeight="1" spans="1:10">
      <c r="A39" s="20"/>
      <c r="B39" s="5"/>
      <c r="C39" s="5"/>
      <c r="D39" s="17" t="s">
        <v>89</v>
      </c>
      <c r="E39" s="5" t="s">
        <v>62</v>
      </c>
      <c r="F39" s="5" t="s">
        <v>62</v>
      </c>
      <c r="G39" s="5"/>
      <c r="H39" s="22">
        <v>0.4</v>
      </c>
      <c r="I39" s="22">
        <v>0.4</v>
      </c>
      <c r="J39" s="5"/>
    </row>
    <row r="40" ht="54" customHeight="1" spans="1:10">
      <c r="A40" s="20"/>
      <c r="B40" s="5"/>
      <c r="C40" s="5"/>
      <c r="D40" s="17" t="s">
        <v>90</v>
      </c>
      <c r="E40" s="17" t="s">
        <v>91</v>
      </c>
      <c r="F40" s="5" t="s">
        <v>62</v>
      </c>
      <c r="G40" s="5"/>
      <c r="H40" s="22">
        <v>0.4</v>
      </c>
      <c r="I40" s="22">
        <v>0.4</v>
      </c>
      <c r="J40" s="5"/>
    </row>
    <row r="41" ht="54" customHeight="1" spans="1:10">
      <c r="A41" s="20"/>
      <c r="B41" s="5"/>
      <c r="C41" s="5"/>
      <c r="D41" s="5" t="s">
        <v>92</v>
      </c>
      <c r="E41" s="5" t="s">
        <v>62</v>
      </c>
      <c r="F41" s="5" t="s">
        <v>93</v>
      </c>
      <c r="G41" s="5"/>
      <c r="H41" s="22">
        <v>0.4</v>
      </c>
      <c r="I41" s="22">
        <v>0.4</v>
      </c>
      <c r="J41" s="5"/>
    </row>
    <row r="42" ht="54" customHeight="1" spans="1:10">
      <c r="A42" s="20"/>
      <c r="B42" s="5"/>
      <c r="C42" s="5"/>
      <c r="D42" s="5" t="s">
        <v>94</v>
      </c>
      <c r="E42" s="5" t="s">
        <v>62</v>
      </c>
      <c r="F42" s="5" t="s">
        <v>62</v>
      </c>
      <c r="G42" s="5"/>
      <c r="H42" s="22">
        <v>0.4</v>
      </c>
      <c r="I42" s="22">
        <v>0.4</v>
      </c>
      <c r="J42" s="5"/>
    </row>
    <row r="43" ht="73" customHeight="1" spans="1:10">
      <c r="A43" s="20"/>
      <c r="B43" s="5"/>
      <c r="C43" s="5"/>
      <c r="D43" s="17" t="s">
        <v>95</v>
      </c>
      <c r="E43" s="17" t="s">
        <v>96</v>
      </c>
      <c r="F43" s="5" t="s">
        <v>59</v>
      </c>
      <c r="G43" s="5"/>
      <c r="H43" s="22">
        <v>0.4</v>
      </c>
      <c r="I43" s="22">
        <v>0.4</v>
      </c>
      <c r="J43" s="5"/>
    </row>
    <row r="44" ht="54" customHeight="1" spans="1:10">
      <c r="A44" s="20"/>
      <c r="B44" s="5"/>
      <c r="C44" s="5"/>
      <c r="D44" s="17" t="s">
        <v>97</v>
      </c>
      <c r="E44" s="5" t="s">
        <v>98</v>
      </c>
      <c r="F44" s="5" t="s">
        <v>99</v>
      </c>
      <c r="G44" s="5"/>
      <c r="H44" s="22">
        <v>0.4</v>
      </c>
      <c r="I44" s="22">
        <v>0.4</v>
      </c>
      <c r="J44" s="5"/>
    </row>
    <row r="45" ht="54" customHeight="1" spans="1:10">
      <c r="A45" s="20"/>
      <c r="B45" s="5"/>
      <c r="C45" s="5"/>
      <c r="D45" s="17" t="s">
        <v>100</v>
      </c>
      <c r="E45" s="27">
        <v>16620</v>
      </c>
      <c r="F45" s="27">
        <v>19384</v>
      </c>
      <c r="G45" s="27"/>
      <c r="H45" s="22">
        <v>0.4</v>
      </c>
      <c r="I45" s="22">
        <v>0.4</v>
      </c>
      <c r="J45" s="5"/>
    </row>
    <row r="46" ht="54" customHeight="1" spans="1:10">
      <c r="A46" s="20"/>
      <c r="B46" s="5"/>
      <c r="C46" s="5"/>
      <c r="D46" s="28" t="s">
        <v>101</v>
      </c>
      <c r="E46" s="20">
        <v>59927</v>
      </c>
      <c r="F46" s="27">
        <v>62385</v>
      </c>
      <c r="G46" s="27"/>
      <c r="H46" s="22">
        <v>0.4</v>
      </c>
      <c r="I46" s="22">
        <v>0.4</v>
      </c>
      <c r="J46" s="5"/>
    </row>
    <row r="47" ht="118" customHeight="1" spans="1:10">
      <c r="A47" s="20"/>
      <c r="B47" s="5"/>
      <c r="C47" s="5"/>
      <c r="D47" s="28" t="s">
        <v>102</v>
      </c>
      <c r="E47" s="20">
        <v>15500</v>
      </c>
      <c r="F47" s="20">
        <v>14885</v>
      </c>
      <c r="G47" s="20"/>
      <c r="H47" s="22">
        <v>0.4</v>
      </c>
      <c r="I47" s="36">
        <f>F47/E47*H47</f>
        <v>0.384129032258065</v>
      </c>
      <c r="J47" s="17" t="s">
        <v>103</v>
      </c>
    </row>
    <row r="48" ht="55" customHeight="1" spans="1:10">
      <c r="A48" s="20"/>
      <c r="B48" s="5"/>
      <c r="C48" s="5"/>
      <c r="D48" s="28" t="s">
        <v>104</v>
      </c>
      <c r="E48" s="20">
        <v>74450</v>
      </c>
      <c r="F48" s="20">
        <v>316793</v>
      </c>
      <c r="G48" s="20"/>
      <c r="H48" s="22">
        <v>0.4</v>
      </c>
      <c r="I48" s="22">
        <v>0.4</v>
      </c>
      <c r="J48" s="5"/>
    </row>
    <row r="49" ht="53" customHeight="1" spans="1:10">
      <c r="A49" s="20"/>
      <c r="B49" s="5"/>
      <c r="C49" s="5"/>
      <c r="D49" s="28" t="s">
        <v>105</v>
      </c>
      <c r="E49" s="20">
        <v>59560</v>
      </c>
      <c r="F49" s="20">
        <v>166472</v>
      </c>
      <c r="G49" s="20"/>
      <c r="H49" s="22">
        <v>0.4</v>
      </c>
      <c r="I49" s="22">
        <v>0.4</v>
      </c>
      <c r="J49" s="5"/>
    </row>
    <row r="50" ht="194" customHeight="1" spans="1:10">
      <c r="A50" s="20"/>
      <c r="B50" s="5"/>
      <c r="C50" s="5"/>
      <c r="D50" s="28" t="s">
        <v>106</v>
      </c>
      <c r="E50" s="20">
        <v>1200</v>
      </c>
      <c r="F50" s="20">
        <v>988</v>
      </c>
      <c r="G50" s="20"/>
      <c r="H50" s="22">
        <v>0.4</v>
      </c>
      <c r="I50" s="36">
        <f>F50/E50*0.4</f>
        <v>0.329333333333333</v>
      </c>
      <c r="J50" s="17" t="s">
        <v>107</v>
      </c>
    </row>
    <row r="51" ht="45.6" customHeight="1" spans="1:10">
      <c r="A51" s="20"/>
      <c r="B51" s="5"/>
      <c r="C51" s="5"/>
      <c r="D51" s="17" t="s">
        <v>108</v>
      </c>
      <c r="E51" s="20">
        <v>10</v>
      </c>
      <c r="F51" s="20">
        <v>10</v>
      </c>
      <c r="G51" s="20"/>
      <c r="H51" s="22">
        <v>0.4</v>
      </c>
      <c r="I51" s="22">
        <v>0.4</v>
      </c>
      <c r="J51" s="5"/>
    </row>
    <row r="52" ht="33" customHeight="1" spans="1:10">
      <c r="A52" s="20"/>
      <c r="B52" s="5"/>
      <c r="C52" s="5"/>
      <c r="D52" s="17" t="s">
        <v>109</v>
      </c>
      <c r="E52" s="20">
        <v>3250</v>
      </c>
      <c r="F52" s="29">
        <v>3250</v>
      </c>
      <c r="G52" s="29"/>
      <c r="H52" s="22">
        <v>0.4</v>
      </c>
      <c r="I52" s="22">
        <v>0.4</v>
      </c>
      <c r="J52" s="5"/>
    </row>
    <row r="53" ht="33" customHeight="1" spans="1:10">
      <c r="A53" s="20"/>
      <c r="B53" s="5"/>
      <c r="C53" s="5"/>
      <c r="D53" s="17" t="s">
        <v>110</v>
      </c>
      <c r="E53" s="20">
        <v>2456</v>
      </c>
      <c r="F53" s="29">
        <v>2456</v>
      </c>
      <c r="G53" s="29"/>
      <c r="H53" s="22">
        <v>0.4</v>
      </c>
      <c r="I53" s="22">
        <v>0.4</v>
      </c>
      <c r="J53" s="5"/>
    </row>
    <row r="54" ht="33" customHeight="1" spans="1:10">
      <c r="A54" s="20"/>
      <c r="B54" s="5"/>
      <c r="C54" s="5"/>
      <c r="D54" s="17" t="s">
        <v>111</v>
      </c>
      <c r="E54" s="20">
        <v>16</v>
      </c>
      <c r="F54" s="20">
        <v>16</v>
      </c>
      <c r="G54" s="20"/>
      <c r="H54" s="22">
        <v>0.4</v>
      </c>
      <c r="I54" s="22">
        <v>0.4</v>
      </c>
      <c r="J54" s="5"/>
    </row>
    <row r="55" ht="70" customHeight="1" spans="1:10">
      <c r="A55" s="20"/>
      <c r="B55" s="5"/>
      <c r="C55" s="5" t="s">
        <v>112</v>
      </c>
      <c r="D55" s="17" t="s">
        <v>113</v>
      </c>
      <c r="E55" s="17" t="s">
        <v>114</v>
      </c>
      <c r="F55" s="30" t="s">
        <v>114</v>
      </c>
      <c r="G55" s="31"/>
      <c r="H55" s="5">
        <v>2</v>
      </c>
      <c r="I55" s="5">
        <v>2</v>
      </c>
      <c r="J55" s="5"/>
    </row>
    <row r="56" ht="76" customHeight="1" spans="1:10">
      <c r="A56" s="20"/>
      <c r="B56" s="5"/>
      <c r="C56" s="5"/>
      <c r="D56" s="17" t="s">
        <v>115</v>
      </c>
      <c r="E56" s="17" t="s">
        <v>116</v>
      </c>
      <c r="F56" s="5" t="s">
        <v>117</v>
      </c>
      <c r="G56" s="5"/>
      <c r="H56" s="5">
        <v>2</v>
      </c>
      <c r="I56" s="5">
        <v>2</v>
      </c>
      <c r="J56" s="5"/>
    </row>
    <row r="57" ht="49" customHeight="1" spans="1:10">
      <c r="A57" s="20"/>
      <c r="B57" s="5"/>
      <c r="C57" s="5"/>
      <c r="D57" s="17" t="s">
        <v>118</v>
      </c>
      <c r="E57" s="17" t="s">
        <v>119</v>
      </c>
      <c r="F57" s="5" t="s">
        <v>120</v>
      </c>
      <c r="G57" s="5"/>
      <c r="H57" s="5">
        <v>2</v>
      </c>
      <c r="I57" s="5">
        <v>2</v>
      </c>
      <c r="J57" s="5"/>
    </row>
    <row r="58" ht="45" customHeight="1" spans="1:10">
      <c r="A58" s="20"/>
      <c r="B58" s="5"/>
      <c r="C58" s="5"/>
      <c r="D58" s="17" t="s">
        <v>121</v>
      </c>
      <c r="E58" s="32">
        <v>1</v>
      </c>
      <c r="F58" s="32">
        <v>1</v>
      </c>
      <c r="G58" s="32"/>
      <c r="H58" s="5">
        <v>2</v>
      </c>
      <c r="I58" s="5">
        <v>2</v>
      </c>
      <c r="J58" s="5"/>
    </row>
    <row r="59" ht="45.6" customHeight="1" spans="1:10">
      <c r="A59" s="20"/>
      <c r="B59" s="5"/>
      <c r="C59" s="5"/>
      <c r="D59" s="17" t="s">
        <v>122</v>
      </c>
      <c r="E59" s="32">
        <v>1</v>
      </c>
      <c r="F59" s="32">
        <v>1</v>
      </c>
      <c r="G59" s="32"/>
      <c r="H59" s="5">
        <v>2</v>
      </c>
      <c r="I59" s="5">
        <v>2</v>
      </c>
      <c r="J59" s="5"/>
    </row>
    <row r="60" ht="41" customHeight="1" spans="1:10">
      <c r="A60" s="20"/>
      <c r="B60" s="5"/>
      <c r="C60" s="5"/>
      <c r="D60" s="17" t="s">
        <v>123</v>
      </c>
      <c r="E60" s="32">
        <v>1</v>
      </c>
      <c r="F60" s="32">
        <v>1</v>
      </c>
      <c r="G60" s="32"/>
      <c r="H60" s="5">
        <v>2</v>
      </c>
      <c r="I60" s="5">
        <v>2</v>
      </c>
      <c r="J60" s="5"/>
    </row>
    <row r="61" ht="34" customHeight="1" spans="1:10">
      <c r="A61" s="20"/>
      <c r="B61" s="5"/>
      <c r="C61" s="5" t="s">
        <v>124</v>
      </c>
      <c r="D61" s="17" t="s">
        <v>125</v>
      </c>
      <c r="E61" s="17" t="s">
        <v>126</v>
      </c>
      <c r="F61" s="5" t="s">
        <v>126</v>
      </c>
      <c r="G61" s="5"/>
      <c r="H61" s="5">
        <v>10</v>
      </c>
      <c r="I61" s="5">
        <v>10</v>
      </c>
      <c r="J61" s="5"/>
    </row>
    <row r="62" ht="82" customHeight="1" spans="1:10">
      <c r="A62" s="20"/>
      <c r="B62" s="5"/>
      <c r="C62" s="5" t="s">
        <v>127</v>
      </c>
      <c r="D62" s="5" t="s">
        <v>128</v>
      </c>
      <c r="E62" s="5" t="s">
        <v>129</v>
      </c>
      <c r="F62" s="5" t="s">
        <v>130</v>
      </c>
      <c r="G62" s="5"/>
      <c r="H62" s="5">
        <v>12</v>
      </c>
      <c r="I62" s="5">
        <v>12</v>
      </c>
      <c r="J62" s="5"/>
    </row>
    <row r="63" ht="42" customHeight="1" spans="1:10">
      <c r="A63" s="20"/>
      <c r="B63" s="5" t="s">
        <v>131</v>
      </c>
      <c r="C63" s="20" t="s">
        <v>132</v>
      </c>
      <c r="D63" s="17"/>
      <c r="E63" s="17"/>
      <c r="F63" s="17"/>
      <c r="G63" s="17"/>
      <c r="H63" s="5"/>
      <c r="I63" s="5"/>
      <c r="J63" s="5"/>
    </row>
    <row r="64" ht="59" customHeight="1" spans="1:10">
      <c r="A64" s="20"/>
      <c r="B64" s="5"/>
      <c r="C64" s="20" t="s">
        <v>133</v>
      </c>
      <c r="D64" s="17" t="s">
        <v>134</v>
      </c>
      <c r="E64" s="17" t="s">
        <v>134</v>
      </c>
      <c r="F64" s="17" t="s">
        <v>134</v>
      </c>
      <c r="G64" s="17"/>
      <c r="H64" s="5">
        <v>15</v>
      </c>
      <c r="I64" s="5">
        <v>15</v>
      </c>
      <c r="J64" s="5"/>
    </row>
    <row r="65" ht="90" customHeight="1" spans="1:10">
      <c r="A65" s="20"/>
      <c r="B65" s="5"/>
      <c r="C65" s="20" t="s">
        <v>135</v>
      </c>
      <c r="D65" s="17"/>
      <c r="E65" s="17"/>
      <c r="F65" s="17"/>
      <c r="G65" s="17"/>
      <c r="H65" s="5"/>
      <c r="I65" s="5"/>
      <c r="J65" s="5"/>
    </row>
    <row r="66" ht="62" customHeight="1" spans="1:10">
      <c r="A66" s="20"/>
      <c r="B66" s="5"/>
      <c r="C66" s="37" t="s">
        <v>136</v>
      </c>
      <c r="D66" s="17" t="s">
        <v>137</v>
      </c>
      <c r="E66" s="17" t="s">
        <v>137</v>
      </c>
      <c r="F66" s="5" t="s">
        <v>137</v>
      </c>
      <c r="G66" s="5"/>
      <c r="H66" s="5">
        <v>15</v>
      </c>
      <c r="I66" s="5">
        <v>14</v>
      </c>
      <c r="J66" s="5" t="s">
        <v>138</v>
      </c>
    </row>
    <row r="67" ht="60.75" spans="1:10">
      <c r="A67" s="20"/>
      <c r="B67" s="20" t="s">
        <v>139</v>
      </c>
      <c r="C67" s="37" t="s">
        <v>140</v>
      </c>
      <c r="D67" s="17" t="s">
        <v>141</v>
      </c>
      <c r="E67" s="25" t="s">
        <v>142</v>
      </c>
      <c r="F67" s="25" t="s">
        <v>142</v>
      </c>
      <c r="G67" s="5"/>
      <c r="H67" s="5">
        <v>10</v>
      </c>
      <c r="I67" s="5">
        <v>9</v>
      </c>
      <c r="J67" s="5" t="s">
        <v>143</v>
      </c>
    </row>
    <row r="68" ht="28" customHeight="1" spans="1:10">
      <c r="A68" s="38" t="s">
        <v>144</v>
      </c>
      <c r="B68" s="38"/>
      <c r="C68" s="38"/>
      <c r="D68" s="38"/>
      <c r="E68" s="38"/>
      <c r="F68" s="38"/>
      <c r="G68" s="38"/>
      <c r="H68" s="39">
        <v>100</v>
      </c>
      <c r="I68" s="40">
        <f>SUM(I15:I67)+J8</f>
        <v>91.8717574978375</v>
      </c>
      <c r="J68" s="5"/>
    </row>
    <row r="69" ht="156" customHeight="1" spans="1:10">
      <c r="A69" s="17" t="s">
        <v>145</v>
      </c>
      <c r="B69" s="13"/>
      <c r="C69" s="13"/>
      <c r="D69" s="13"/>
      <c r="E69" s="13"/>
      <c r="F69" s="13"/>
      <c r="G69" s="13"/>
      <c r="H69" s="13"/>
      <c r="I69" s="13"/>
      <c r="J69" s="13"/>
    </row>
  </sheetData>
  <mergeCells count="77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F37:G37"/>
    <mergeCell ref="F38:G38"/>
    <mergeCell ref="F39:G39"/>
    <mergeCell ref="F40:G40"/>
    <mergeCell ref="F41:G41"/>
    <mergeCell ref="F42:G42"/>
    <mergeCell ref="F43:G43"/>
    <mergeCell ref="F44:G44"/>
    <mergeCell ref="F45:G45"/>
    <mergeCell ref="F46:G46"/>
    <mergeCell ref="F47:G47"/>
    <mergeCell ref="F48:G48"/>
    <mergeCell ref="F49:G49"/>
    <mergeCell ref="F50:G50"/>
    <mergeCell ref="F51:G51"/>
    <mergeCell ref="F52:G52"/>
    <mergeCell ref="F53:G53"/>
    <mergeCell ref="F54:G54"/>
    <mergeCell ref="F55:G55"/>
    <mergeCell ref="F56:G56"/>
    <mergeCell ref="F57:G57"/>
    <mergeCell ref="F58:G58"/>
    <mergeCell ref="F59:G59"/>
    <mergeCell ref="F60:G60"/>
    <mergeCell ref="F61:G61"/>
    <mergeCell ref="F62:G62"/>
    <mergeCell ref="F63:G63"/>
    <mergeCell ref="F64:G64"/>
    <mergeCell ref="F65:G65"/>
    <mergeCell ref="F66:G66"/>
    <mergeCell ref="F67:G67"/>
    <mergeCell ref="A68:G68"/>
    <mergeCell ref="A69:J69"/>
    <mergeCell ref="A12:A13"/>
    <mergeCell ref="A14:A67"/>
    <mergeCell ref="B15:B62"/>
    <mergeCell ref="B63:B66"/>
    <mergeCell ref="C15:C54"/>
    <mergeCell ref="C55:C60"/>
    <mergeCell ref="A7:C11"/>
  </mergeCells>
  <pageMargins left="0.707638888888889" right="0.511805555555556" top="0.55" bottom="0.55" header="0.313888888888889" footer="0.313888888888889"/>
  <pageSetup paperSize="9" scale="95" fitToHeight="0" orientation="landscape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P74"/>
  <sheetViews>
    <sheetView topLeftCell="A43" workbookViewId="0">
      <selection activeCell="D74" sqref="D74"/>
    </sheetView>
  </sheetViews>
  <sheetFormatPr defaultColWidth="9" defaultRowHeight="14"/>
  <cols>
    <col min="4" max="4" width="12.625"/>
  </cols>
  <sheetData>
    <row r="2" ht="14.75"/>
    <row r="3" ht="15.75" spans="2:16">
      <c r="B3" s="1"/>
      <c r="C3" s="1"/>
      <c r="D3" s="1" t="s">
        <v>146</v>
      </c>
      <c r="E3" s="2"/>
      <c r="F3" s="1" t="s">
        <v>147</v>
      </c>
      <c r="H3" s="1"/>
      <c r="I3" s="1" t="s">
        <v>146</v>
      </c>
      <c r="J3" s="1"/>
      <c r="L3" s="1"/>
      <c r="N3" s="1"/>
      <c r="O3" s="1" t="s">
        <v>146</v>
      </c>
      <c r="P3" s="1" t="s">
        <v>146</v>
      </c>
    </row>
    <row r="4" ht="15.75" spans="2:16">
      <c r="B4" s="1"/>
      <c r="C4" s="1"/>
      <c r="D4" s="1" t="s">
        <v>146</v>
      </c>
      <c r="E4" s="2"/>
      <c r="F4" s="1" t="s">
        <v>146</v>
      </c>
      <c r="H4" s="1"/>
      <c r="I4" s="1" t="s">
        <v>146</v>
      </c>
      <c r="J4" s="1"/>
      <c r="L4" s="1"/>
      <c r="N4" s="1"/>
      <c r="O4" s="1" t="s">
        <v>146</v>
      </c>
      <c r="P4" s="1" t="s">
        <v>146</v>
      </c>
    </row>
    <row r="5" ht="15.75" spans="2:16">
      <c r="B5" s="1"/>
      <c r="C5" s="1"/>
      <c r="D5" s="1" t="s">
        <v>148</v>
      </c>
      <c r="E5" s="2"/>
      <c r="F5" s="1" t="s">
        <v>148</v>
      </c>
      <c r="H5" s="1"/>
      <c r="I5" s="1" t="s">
        <v>148</v>
      </c>
      <c r="J5" s="1"/>
      <c r="L5" s="1"/>
      <c r="N5" s="1"/>
      <c r="O5" s="1" t="s">
        <v>148</v>
      </c>
      <c r="P5" s="1" t="s">
        <v>148</v>
      </c>
    </row>
    <row r="6" ht="15.75" spans="2:16">
      <c r="B6" s="1"/>
      <c r="C6" s="1"/>
      <c r="D6" s="1" t="s">
        <v>148</v>
      </c>
      <c r="E6" s="2"/>
      <c r="F6" s="1" t="s">
        <v>148</v>
      </c>
      <c r="H6" s="1"/>
      <c r="I6" s="1" t="s">
        <v>148</v>
      </c>
      <c r="J6" s="1"/>
      <c r="L6" s="1"/>
      <c r="N6" s="1"/>
      <c r="O6" s="1" t="s">
        <v>148</v>
      </c>
      <c r="P6" s="1" t="s">
        <v>148</v>
      </c>
    </row>
    <row r="7" ht="15.75" spans="2:16">
      <c r="B7" s="1"/>
      <c r="C7" s="1"/>
      <c r="D7" s="1" t="s">
        <v>148</v>
      </c>
      <c r="E7" s="2"/>
      <c r="F7" s="1" t="s">
        <v>148</v>
      </c>
      <c r="H7" s="1"/>
      <c r="I7" s="1" t="s">
        <v>148</v>
      </c>
      <c r="J7" s="1"/>
      <c r="L7" s="1"/>
      <c r="N7" s="1"/>
      <c r="O7" s="1" t="s">
        <v>148</v>
      </c>
      <c r="P7" s="1" t="s">
        <v>148</v>
      </c>
    </row>
    <row r="8" ht="15.75" spans="2:16">
      <c r="B8" s="3"/>
      <c r="C8" s="3"/>
      <c r="D8" s="3">
        <v>2</v>
      </c>
      <c r="E8" s="3"/>
      <c r="F8" s="3">
        <v>2</v>
      </c>
      <c r="H8" s="3"/>
      <c r="I8" s="3">
        <v>2</v>
      </c>
      <c r="J8" s="3"/>
      <c r="L8" s="3"/>
      <c r="N8" s="3"/>
      <c r="O8" s="3">
        <v>2</v>
      </c>
      <c r="P8" s="3">
        <v>2</v>
      </c>
    </row>
    <row r="9" ht="14.75" spans="2:16">
      <c r="B9" s="4"/>
      <c r="C9" s="4"/>
      <c r="D9" s="4">
        <v>0.5</v>
      </c>
      <c r="E9" s="4"/>
      <c r="F9" s="4">
        <v>0.5</v>
      </c>
      <c r="H9" s="4"/>
      <c r="I9" s="4">
        <v>0.5</v>
      </c>
      <c r="J9" s="4"/>
      <c r="L9" s="4"/>
      <c r="N9" s="4"/>
      <c r="O9" s="4">
        <v>0.5</v>
      </c>
      <c r="P9" s="4">
        <v>0.5</v>
      </c>
    </row>
    <row r="10" ht="14.75" spans="2:16">
      <c r="B10" s="4"/>
      <c r="C10" s="4"/>
      <c r="D10" s="4">
        <v>1</v>
      </c>
      <c r="E10" s="4"/>
      <c r="F10" s="4">
        <v>1</v>
      </c>
      <c r="H10" s="4"/>
      <c r="I10" s="4">
        <v>1</v>
      </c>
      <c r="J10" s="4"/>
      <c r="L10" s="4"/>
      <c r="N10" s="4"/>
      <c r="O10" s="4">
        <v>1</v>
      </c>
      <c r="P10" s="4">
        <v>1</v>
      </c>
    </row>
    <row r="11" ht="14.75" spans="2:16">
      <c r="B11" s="4"/>
      <c r="C11" s="4"/>
      <c r="D11" s="4">
        <v>0.5</v>
      </c>
      <c r="E11" s="4"/>
      <c r="F11" s="4">
        <v>0.5</v>
      </c>
      <c r="H11" s="4"/>
      <c r="I11" s="4">
        <v>0.5</v>
      </c>
      <c r="J11" s="4"/>
      <c r="L11" s="4"/>
      <c r="N11" s="4"/>
      <c r="O11" s="4">
        <v>0.5</v>
      </c>
      <c r="P11" s="4">
        <v>0.5</v>
      </c>
    </row>
    <row r="12" ht="14.75" spans="2:16">
      <c r="B12" s="4"/>
      <c r="C12" s="4"/>
      <c r="D12" s="4">
        <v>1</v>
      </c>
      <c r="E12" s="4"/>
      <c r="F12" s="4">
        <v>1</v>
      </c>
      <c r="H12" s="4"/>
      <c r="I12" s="4">
        <v>1</v>
      </c>
      <c r="J12" s="4"/>
      <c r="L12" s="4"/>
      <c r="N12" s="4"/>
      <c r="O12" s="4">
        <v>1</v>
      </c>
      <c r="P12" s="4">
        <v>1</v>
      </c>
    </row>
    <row r="13" ht="14.75" spans="2:16">
      <c r="B13" s="4"/>
      <c r="C13" s="4"/>
      <c r="D13" s="4">
        <v>0.5</v>
      </c>
      <c r="E13" s="4"/>
      <c r="F13" s="4">
        <v>0.5</v>
      </c>
      <c r="H13" s="4"/>
      <c r="I13" s="4">
        <v>0.5</v>
      </c>
      <c r="J13" s="4"/>
      <c r="L13" s="4"/>
      <c r="N13" s="4"/>
      <c r="O13" s="4">
        <v>0.5</v>
      </c>
      <c r="P13" s="4">
        <v>0.5</v>
      </c>
    </row>
    <row r="14" ht="14.75" spans="2:16">
      <c r="B14" s="4"/>
      <c r="C14" s="4"/>
      <c r="D14" s="4">
        <v>1</v>
      </c>
      <c r="E14" s="4"/>
      <c r="F14" s="4">
        <v>1</v>
      </c>
      <c r="H14" s="4"/>
      <c r="I14" s="4">
        <v>1</v>
      </c>
      <c r="J14" s="4"/>
      <c r="L14" s="4"/>
      <c r="N14" s="4"/>
      <c r="O14" s="4">
        <v>1</v>
      </c>
      <c r="P14" s="4">
        <v>1</v>
      </c>
    </row>
    <row r="15" ht="14.75" spans="2:16">
      <c r="B15" s="4"/>
      <c r="C15" s="4"/>
      <c r="D15" s="4">
        <v>0.5</v>
      </c>
      <c r="E15" s="4"/>
      <c r="F15" s="4">
        <v>0.5</v>
      </c>
      <c r="H15" s="4"/>
      <c r="I15" s="4">
        <v>0.5</v>
      </c>
      <c r="J15" s="4"/>
      <c r="L15" s="4"/>
      <c r="N15" s="4"/>
      <c r="O15" s="4">
        <v>0.5</v>
      </c>
      <c r="P15" s="4">
        <v>0.5</v>
      </c>
    </row>
    <row r="16" ht="14.75" spans="2:16">
      <c r="B16" s="4"/>
      <c r="C16" s="4"/>
      <c r="D16" s="4">
        <v>1</v>
      </c>
      <c r="E16" s="4"/>
      <c r="F16" s="4">
        <v>1</v>
      </c>
      <c r="H16" s="4"/>
      <c r="I16" s="4">
        <v>1</v>
      </c>
      <c r="J16" s="4"/>
      <c r="L16" s="4"/>
      <c r="N16" s="4"/>
      <c r="O16" s="4">
        <v>1</v>
      </c>
      <c r="P16" s="4">
        <v>1</v>
      </c>
    </row>
    <row r="17" ht="14.75" spans="2:16">
      <c r="B17" s="4"/>
      <c r="C17" s="4"/>
      <c r="D17" s="4">
        <v>1</v>
      </c>
      <c r="E17" s="4"/>
      <c r="F17" s="4">
        <v>1</v>
      </c>
      <c r="H17" s="4"/>
      <c r="I17" s="4">
        <v>1</v>
      </c>
      <c r="J17" s="4"/>
      <c r="L17" s="4"/>
      <c r="N17" s="4"/>
      <c r="O17" s="4">
        <v>1</v>
      </c>
      <c r="P17" s="4">
        <v>1</v>
      </c>
    </row>
    <row r="18" ht="15.75" spans="2:16">
      <c r="B18" s="5"/>
      <c r="C18" s="5"/>
      <c r="D18" s="5">
        <v>1</v>
      </c>
      <c r="E18" s="5"/>
      <c r="F18" s="5">
        <v>1</v>
      </c>
      <c r="H18" s="5"/>
      <c r="I18" s="5">
        <v>1</v>
      </c>
      <c r="J18" s="5"/>
      <c r="L18" s="5"/>
      <c r="N18" s="5"/>
      <c r="O18" s="5">
        <v>1</v>
      </c>
      <c r="P18" s="5">
        <v>1</v>
      </c>
    </row>
    <row r="19" ht="14.75" spans="2:16">
      <c r="B19" s="4"/>
      <c r="C19" s="4"/>
      <c r="D19" s="4">
        <v>0.5</v>
      </c>
      <c r="E19" s="4"/>
      <c r="F19" s="4">
        <v>0.5</v>
      </c>
      <c r="H19" s="4"/>
      <c r="I19" s="4">
        <v>0.5</v>
      </c>
      <c r="J19" s="4"/>
      <c r="L19" s="4"/>
      <c r="N19" s="4"/>
      <c r="O19" s="4">
        <v>0.5</v>
      </c>
      <c r="P19" s="4">
        <v>0.5</v>
      </c>
    </row>
    <row r="20" ht="15.75" spans="2:16">
      <c r="B20" s="3"/>
      <c r="C20" s="3"/>
      <c r="D20" s="3">
        <v>1</v>
      </c>
      <c r="E20" s="3"/>
      <c r="F20" s="3">
        <v>1</v>
      </c>
      <c r="H20" s="3"/>
      <c r="I20" s="3">
        <v>1</v>
      </c>
      <c r="J20" s="3"/>
      <c r="L20" s="3"/>
      <c r="N20" s="3"/>
      <c r="O20" s="3">
        <v>1</v>
      </c>
      <c r="P20" s="3">
        <v>1</v>
      </c>
    </row>
    <row r="21" ht="15.75" spans="2:16">
      <c r="B21" s="3"/>
      <c r="C21" s="3"/>
      <c r="D21" s="3">
        <v>1</v>
      </c>
      <c r="E21" s="3"/>
      <c r="F21" s="3">
        <v>1</v>
      </c>
      <c r="H21" s="3"/>
      <c r="I21" s="3">
        <v>1</v>
      </c>
      <c r="J21" s="3"/>
      <c r="L21" s="3"/>
      <c r="N21" s="3"/>
      <c r="O21" s="3">
        <v>1</v>
      </c>
      <c r="P21" s="3">
        <v>1</v>
      </c>
    </row>
    <row r="22" ht="15.75" spans="2:16">
      <c r="B22" s="3"/>
      <c r="C22" s="3"/>
      <c r="D22" s="3">
        <v>1</v>
      </c>
      <c r="E22" s="3"/>
      <c r="F22" s="3">
        <v>1</v>
      </c>
      <c r="H22" s="3"/>
      <c r="I22" s="3">
        <v>1</v>
      </c>
      <c r="J22" s="3"/>
      <c r="L22" s="3"/>
      <c r="N22" s="3"/>
      <c r="O22" s="3">
        <v>1</v>
      </c>
      <c r="P22" s="3">
        <v>1</v>
      </c>
    </row>
    <row r="23" ht="15.75" spans="2:16">
      <c r="B23" s="3"/>
      <c r="C23" s="3"/>
      <c r="D23" s="3">
        <v>1</v>
      </c>
      <c r="E23" s="3"/>
      <c r="F23" s="3">
        <v>1</v>
      </c>
      <c r="H23" s="3"/>
      <c r="I23" s="3">
        <v>1</v>
      </c>
      <c r="J23" s="3"/>
      <c r="L23" s="3"/>
      <c r="N23" s="3"/>
      <c r="O23" s="3">
        <v>1</v>
      </c>
      <c r="P23" s="3">
        <v>1</v>
      </c>
    </row>
    <row r="24" ht="15.75" spans="2:16">
      <c r="B24" s="3"/>
      <c r="C24" s="3"/>
      <c r="D24" s="3">
        <v>1.5</v>
      </c>
      <c r="E24" s="3"/>
      <c r="F24" s="3">
        <v>2</v>
      </c>
      <c r="H24" s="3"/>
      <c r="I24" s="3">
        <v>1.5</v>
      </c>
      <c r="J24" s="3"/>
      <c r="L24" s="3"/>
      <c r="N24" s="3"/>
      <c r="O24" s="3">
        <v>1.5</v>
      </c>
      <c r="P24" s="3">
        <v>1.5</v>
      </c>
    </row>
    <row r="25" ht="15.75" spans="2:16">
      <c r="B25" s="3"/>
      <c r="C25" s="3"/>
      <c r="D25" s="3">
        <v>1</v>
      </c>
      <c r="E25" s="3"/>
      <c r="F25" s="3">
        <v>1</v>
      </c>
      <c r="H25" s="3"/>
      <c r="I25" s="3">
        <v>1</v>
      </c>
      <c r="J25" s="3"/>
      <c r="L25" s="3"/>
      <c r="N25" s="3"/>
      <c r="O25" s="3">
        <v>1</v>
      </c>
      <c r="P25" s="3">
        <v>1</v>
      </c>
    </row>
    <row r="26" ht="15.75" spans="2:16">
      <c r="B26" s="3"/>
      <c r="C26" s="3"/>
      <c r="D26" s="3">
        <v>1</v>
      </c>
      <c r="E26" s="3"/>
      <c r="F26" s="3">
        <v>1</v>
      </c>
      <c r="H26" s="3"/>
      <c r="I26" s="3">
        <v>1</v>
      </c>
      <c r="J26" s="3"/>
      <c r="L26" s="3"/>
      <c r="N26" s="3"/>
      <c r="O26" s="3">
        <v>1</v>
      </c>
      <c r="P26" s="3">
        <v>1</v>
      </c>
    </row>
    <row r="27" ht="14.75" spans="2:16">
      <c r="B27" s="4"/>
      <c r="C27" s="4"/>
      <c r="D27" s="4">
        <v>0.5</v>
      </c>
      <c r="E27" s="4"/>
      <c r="F27" s="4">
        <v>0.5</v>
      </c>
      <c r="H27" s="4"/>
      <c r="I27" s="4">
        <v>0.5</v>
      </c>
      <c r="J27" s="4"/>
      <c r="L27" s="4"/>
      <c r="N27" s="4"/>
      <c r="O27" s="4">
        <v>0.5</v>
      </c>
      <c r="P27" s="4">
        <v>0.5</v>
      </c>
    </row>
    <row r="28" ht="14.75" spans="2:16">
      <c r="B28" s="4"/>
      <c r="C28" s="4"/>
      <c r="D28" s="4">
        <v>1</v>
      </c>
      <c r="E28" s="4"/>
      <c r="F28" s="4">
        <v>1</v>
      </c>
      <c r="H28" s="4"/>
      <c r="I28" s="4">
        <v>1</v>
      </c>
      <c r="J28" s="4"/>
      <c r="L28" s="4"/>
      <c r="N28" s="4"/>
      <c r="O28" s="4">
        <v>1</v>
      </c>
      <c r="P28" s="4">
        <v>1</v>
      </c>
    </row>
    <row r="29" ht="14.75" spans="2:16">
      <c r="B29" s="4"/>
      <c r="C29" s="4"/>
      <c r="D29" s="4">
        <v>1</v>
      </c>
      <c r="E29" s="4"/>
      <c r="F29" s="4">
        <v>1</v>
      </c>
      <c r="H29" s="4"/>
      <c r="I29" s="4">
        <v>1</v>
      </c>
      <c r="J29" s="4"/>
      <c r="L29" s="4"/>
      <c r="N29" s="4"/>
      <c r="O29" s="4">
        <v>1</v>
      </c>
      <c r="P29" s="4">
        <v>1</v>
      </c>
    </row>
    <row r="30" ht="14.75" spans="2:16">
      <c r="B30" s="4"/>
      <c r="C30" s="4"/>
      <c r="D30" s="4">
        <v>1</v>
      </c>
      <c r="E30" s="4"/>
      <c r="F30" s="4">
        <v>1</v>
      </c>
      <c r="H30" s="4"/>
      <c r="I30" s="4">
        <v>1</v>
      </c>
      <c r="J30" s="4"/>
      <c r="L30" s="4"/>
      <c r="N30" s="4"/>
      <c r="O30" s="4">
        <v>1</v>
      </c>
      <c r="P30" s="4">
        <v>1</v>
      </c>
    </row>
    <row r="31" ht="14.75" spans="2:16">
      <c r="B31" s="4"/>
      <c r="C31" s="4"/>
      <c r="D31" s="4">
        <v>1</v>
      </c>
      <c r="E31" s="4"/>
      <c r="F31" s="4">
        <v>1</v>
      </c>
      <c r="H31" s="4"/>
      <c r="I31" s="4">
        <v>1</v>
      </c>
      <c r="J31" s="4"/>
      <c r="L31" s="4"/>
      <c r="N31" s="4"/>
      <c r="O31" s="4">
        <v>1</v>
      </c>
      <c r="P31" s="4">
        <v>1</v>
      </c>
    </row>
    <row r="32" ht="14.75" spans="2:16">
      <c r="B32" s="4"/>
      <c r="C32" s="4"/>
      <c r="D32" s="4">
        <v>1</v>
      </c>
      <c r="E32" s="4"/>
      <c r="F32" s="4">
        <v>1</v>
      </c>
      <c r="H32" s="4"/>
      <c r="I32" s="4">
        <v>1</v>
      </c>
      <c r="J32" s="4"/>
      <c r="L32" s="4"/>
      <c r="N32" s="4"/>
      <c r="O32" s="4">
        <v>1</v>
      </c>
      <c r="P32" s="4">
        <v>1</v>
      </c>
    </row>
    <row r="33" ht="14.75" spans="2:16">
      <c r="B33" s="4"/>
      <c r="C33" s="4"/>
      <c r="D33" s="4">
        <v>1</v>
      </c>
      <c r="E33" s="4"/>
      <c r="F33" s="4">
        <v>1</v>
      </c>
      <c r="H33" s="4"/>
      <c r="I33" s="4">
        <v>1</v>
      </c>
      <c r="J33" s="4"/>
      <c r="L33" s="4"/>
      <c r="N33" s="4"/>
      <c r="O33" s="4">
        <v>1</v>
      </c>
      <c r="P33" s="4">
        <v>1</v>
      </c>
    </row>
    <row r="34" ht="14.75" spans="2:16">
      <c r="B34" s="6"/>
      <c r="C34" s="6"/>
      <c r="D34" s="6">
        <v>1.5</v>
      </c>
      <c r="E34" s="6"/>
      <c r="F34" s="6">
        <v>2</v>
      </c>
      <c r="H34" s="6"/>
      <c r="I34" s="6">
        <v>1.5</v>
      </c>
      <c r="J34" s="6"/>
      <c r="L34" s="6"/>
      <c r="N34" s="6"/>
      <c r="O34" s="6">
        <v>1.5</v>
      </c>
      <c r="P34" s="6">
        <v>1.5</v>
      </c>
    </row>
    <row r="35" ht="14.75" spans="2:16">
      <c r="B35" s="6"/>
      <c r="C35" s="6"/>
      <c r="D35" s="6">
        <v>1</v>
      </c>
      <c r="E35" s="6"/>
      <c r="F35" s="6">
        <v>1</v>
      </c>
      <c r="H35" s="6"/>
      <c r="I35" s="6">
        <v>1</v>
      </c>
      <c r="J35" s="6"/>
      <c r="L35" s="6"/>
      <c r="N35" s="6"/>
      <c r="O35" s="6">
        <v>1</v>
      </c>
      <c r="P35" s="6">
        <v>1</v>
      </c>
    </row>
    <row r="36" ht="14.75" spans="2:16">
      <c r="B36" s="6"/>
      <c r="C36" s="6"/>
      <c r="D36" s="6">
        <v>0.96</v>
      </c>
      <c r="E36" s="6"/>
      <c r="F36" s="6">
        <v>1</v>
      </c>
      <c r="H36" s="6"/>
      <c r="I36" s="6">
        <v>1</v>
      </c>
      <c r="J36" s="6"/>
      <c r="L36" s="6"/>
      <c r="N36" s="6"/>
      <c r="O36" s="6">
        <v>1</v>
      </c>
      <c r="P36" s="6">
        <v>1</v>
      </c>
    </row>
    <row r="37" ht="14.75" spans="2:16">
      <c r="B37" s="6"/>
      <c r="C37" s="6"/>
      <c r="D37" s="6">
        <v>1.5</v>
      </c>
      <c r="E37" s="6"/>
      <c r="F37" s="6">
        <v>2</v>
      </c>
      <c r="H37" s="6"/>
      <c r="I37" s="6">
        <v>1.5</v>
      </c>
      <c r="J37" s="6"/>
      <c r="L37" s="6"/>
      <c r="N37" s="6"/>
      <c r="O37" s="6">
        <v>1.5</v>
      </c>
      <c r="P37" s="6">
        <v>1.5</v>
      </c>
    </row>
    <row r="38" ht="14.75" spans="2:16">
      <c r="B38" s="6"/>
      <c r="C38" s="6"/>
      <c r="D38" s="6">
        <v>2</v>
      </c>
      <c r="E38" s="6"/>
      <c r="F38" s="6">
        <v>2</v>
      </c>
      <c r="H38" s="6"/>
      <c r="I38" s="6">
        <v>2</v>
      </c>
      <c r="J38" s="6"/>
      <c r="L38" s="6"/>
      <c r="N38" s="6"/>
      <c r="O38" s="6">
        <v>2</v>
      </c>
      <c r="P38" s="6">
        <v>2</v>
      </c>
    </row>
    <row r="39" ht="14.75" spans="2:16">
      <c r="B39" s="6"/>
      <c r="C39" s="6"/>
      <c r="D39" s="6">
        <v>0.82</v>
      </c>
      <c r="E39" s="6"/>
      <c r="F39" s="6">
        <v>1</v>
      </c>
      <c r="H39" s="6"/>
      <c r="I39" s="6">
        <v>1</v>
      </c>
      <c r="J39" s="6"/>
      <c r="L39" s="6"/>
      <c r="N39" s="6"/>
      <c r="O39" s="6">
        <v>1</v>
      </c>
      <c r="P39" s="6">
        <v>1</v>
      </c>
    </row>
    <row r="40" ht="14.75" spans="2:16">
      <c r="B40" s="6"/>
      <c r="C40" s="6"/>
      <c r="D40" s="6">
        <v>1</v>
      </c>
      <c r="E40" s="6"/>
      <c r="F40" s="6">
        <v>1</v>
      </c>
      <c r="H40" s="6"/>
      <c r="I40" s="6">
        <v>1</v>
      </c>
      <c r="J40" s="6"/>
      <c r="L40" s="6"/>
      <c r="N40" s="6"/>
      <c r="O40" s="6">
        <v>1</v>
      </c>
      <c r="P40" s="6">
        <v>1</v>
      </c>
    </row>
    <row r="41" ht="14.75" spans="2:16">
      <c r="B41" s="6"/>
      <c r="C41" s="6"/>
      <c r="D41" s="6">
        <v>1.5</v>
      </c>
      <c r="E41" s="6"/>
      <c r="F41" s="6">
        <v>1</v>
      </c>
      <c r="H41" s="6"/>
      <c r="I41" s="6">
        <v>1</v>
      </c>
      <c r="J41" s="6"/>
      <c r="L41" s="6"/>
      <c r="N41" s="6"/>
      <c r="O41" s="6">
        <v>1.5</v>
      </c>
      <c r="P41" s="6">
        <v>1.5</v>
      </c>
    </row>
    <row r="42" ht="14.75" spans="2:16">
      <c r="B42" s="6"/>
      <c r="C42" s="6"/>
      <c r="D42" s="6">
        <v>2</v>
      </c>
      <c r="E42" s="6"/>
      <c r="F42" s="6">
        <v>2</v>
      </c>
      <c r="H42" s="6"/>
      <c r="I42" s="6">
        <v>2</v>
      </c>
      <c r="J42" s="6"/>
      <c r="L42" s="6"/>
      <c r="N42" s="6"/>
      <c r="O42" s="6">
        <v>2</v>
      </c>
      <c r="P42" s="6">
        <v>2</v>
      </c>
    </row>
    <row r="43" ht="14.75" spans="2:16">
      <c r="B43" s="6"/>
      <c r="C43" s="6"/>
      <c r="D43" s="6">
        <v>1</v>
      </c>
      <c r="E43" s="6"/>
      <c r="F43" s="6">
        <v>1</v>
      </c>
      <c r="H43" s="6"/>
      <c r="I43" s="6">
        <v>1</v>
      </c>
      <c r="J43" s="6"/>
      <c r="L43" s="6"/>
      <c r="N43" s="6"/>
      <c r="O43" s="6">
        <v>1</v>
      </c>
      <c r="P43" s="6">
        <v>1</v>
      </c>
    </row>
    <row r="44" ht="14.75" spans="2:16">
      <c r="B44" s="6"/>
      <c r="C44" s="6"/>
      <c r="D44" s="6">
        <v>1</v>
      </c>
      <c r="E44" s="6"/>
      <c r="F44" s="6">
        <v>1</v>
      </c>
      <c r="H44" s="6"/>
      <c r="I44" s="6">
        <v>1</v>
      </c>
      <c r="J44" s="6"/>
      <c r="L44" s="6"/>
      <c r="N44" s="6"/>
      <c r="O44" s="6">
        <v>1</v>
      </c>
      <c r="P44" s="6">
        <v>1</v>
      </c>
    </row>
    <row r="45" ht="14.75" spans="2:16">
      <c r="B45" s="6"/>
      <c r="C45" s="6"/>
      <c r="D45" s="6">
        <v>1</v>
      </c>
      <c r="E45" s="6"/>
      <c r="F45" s="6">
        <v>1</v>
      </c>
      <c r="H45" s="6"/>
      <c r="I45" s="6">
        <v>1</v>
      </c>
      <c r="J45" s="6"/>
      <c r="L45" s="6"/>
      <c r="N45" s="6"/>
      <c r="O45" s="6">
        <v>1</v>
      </c>
      <c r="P45" s="6">
        <v>1</v>
      </c>
    </row>
    <row r="46" ht="14.75" spans="2:16">
      <c r="B46" s="6"/>
      <c r="C46" s="6"/>
      <c r="D46" s="6">
        <v>1</v>
      </c>
      <c r="E46" s="6"/>
      <c r="F46" s="6">
        <v>1</v>
      </c>
      <c r="H46" s="6"/>
      <c r="I46" s="6">
        <v>1</v>
      </c>
      <c r="J46" s="6"/>
      <c r="L46" s="6"/>
      <c r="N46" s="6"/>
      <c r="O46" s="6">
        <v>1</v>
      </c>
      <c r="P46" s="6">
        <v>1</v>
      </c>
    </row>
    <row r="47" ht="15.75" spans="2:16">
      <c r="B47" s="3"/>
      <c r="C47" s="3"/>
      <c r="D47" s="3">
        <v>0.5</v>
      </c>
      <c r="F47" s="3">
        <v>0.5</v>
      </c>
      <c r="H47" s="3"/>
      <c r="I47" s="3">
        <v>0.5</v>
      </c>
      <c r="L47" s="3"/>
      <c r="N47" s="3"/>
      <c r="O47" s="3">
        <v>0.5</v>
      </c>
      <c r="P47" s="3">
        <v>0.5</v>
      </c>
    </row>
    <row r="48" ht="14.75" spans="2:16">
      <c r="B48" s="4"/>
      <c r="C48" s="4"/>
      <c r="D48" s="4">
        <v>0.5</v>
      </c>
      <c r="F48" s="4">
        <v>0.5</v>
      </c>
      <c r="H48" s="4"/>
      <c r="I48" s="4">
        <v>0.5</v>
      </c>
      <c r="L48" s="4"/>
      <c r="N48" s="4"/>
      <c r="O48" s="4">
        <v>0.5</v>
      </c>
      <c r="P48" s="4">
        <v>0.5</v>
      </c>
    </row>
    <row r="49" ht="14.75" spans="2:16">
      <c r="B49" s="4"/>
      <c r="C49" s="4"/>
      <c r="D49" s="4">
        <v>0.5</v>
      </c>
      <c r="F49" s="4">
        <v>0.5</v>
      </c>
      <c r="H49" s="4"/>
      <c r="I49" s="4">
        <v>0.5</v>
      </c>
      <c r="L49" s="4"/>
      <c r="N49" s="4"/>
      <c r="O49" s="4">
        <v>0.5</v>
      </c>
      <c r="P49" s="4">
        <v>0.5</v>
      </c>
    </row>
    <row r="50" ht="15.75" spans="2:16">
      <c r="B50" s="3"/>
      <c r="C50" s="3"/>
      <c r="D50" s="3">
        <v>1</v>
      </c>
      <c r="F50" s="3">
        <v>1</v>
      </c>
      <c r="H50" s="3"/>
      <c r="I50" s="3">
        <v>1</v>
      </c>
      <c r="L50" s="3"/>
      <c r="N50" s="3"/>
      <c r="O50" s="3">
        <v>1</v>
      </c>
      <c r="P50" s="3">
        <v>1</v>
      </c>
    </row>
    <row r="51" ht="15.75" spans="2:16">
      <c r="B51" s="3"/>
      <c r="C51" s="3"/>
      <c r="D51" s="3">
        <v>1</v>
      </c>
      <c r="F51" s="3">
        <v>1</v>
      </c>
      <c r="H51" s="3"/>
      <c r="I51" s="3">
        <v>1</v>
      </c>
      <c r="L51" s="3"/>
      <c r="N51" s="3"/>
      <c r="O51" s="3">
        <v>1</v>
      </c>
      <c r="P51" s="3">
        <v>1</v>
      </c>
    </row>
    <row r="52" ht="15.75" spans="2:16">
      <c r="B52" s="3"/>
      <c r="C52" s="3"/>
      <c r="D52" s="3">
        <v>1</v>
      </c>
      <c r="F52" s="3">
        <v>1</v>
      </c>
      <c r="H52" s="3"/>
      <c r="I52" s="3">
        <v>1</v>
      </c>
      <c r="L52" s="3"/>
      <c r="N52" s="3"/>
      <c r="O52" s="3">
        <v>1</v>
      </c>
      <c r="P52" s="3">
        <v>1</v>
      </c>
    </row>
    <row r="53" ht="15.75" spans="2:16">
      <c r="B53" s="3"/>
      <c r="C53" s="3"/>
      <c r="D53" s="3">
        <v>0.92</v>
      </c>
      <c r="F53" s="3">
        <v>1</v>
      </c>
      <c r="H53" s="3"/>
      <c r="I53" s="3">
        <v>1</v>
      </c>
      <c r="L53" s="3"/>
      <c r="N53" s="3"/>
      <c r="O53" s="3">
        <v>1</v>
      </c>
      <c r="P53" s="3">
        <v>1</v>
      </c>
    </row>
    <row r="54" ht="15.75" spans="2:16">
      <c r="B54" s="3"/>
      <c r="C54" s="3"/>
      <c r="D54" s="3">
        <v>1</v>
      </c>
      <c r="F54" s="3">
        <v>1</v>
      </c>
      <c r="I54" s="3">
        <v>1</v>
      </c>
      <c r="N54" s="3"/>
      <c r="O54" s="3">
        <v>1</v>
      </c>
      <c r="P54" s="3">
        <v>1</v>
      </c>
    </row>
    <row r="55" ht="14.75" spans="2:16">
      <c r="B55" s="4"/>
      <c r="C55" s="4"/>
      <c r="D55" s="4">
        <v>0.5</v>
      </c>
      <c r="F55" s="4">
        <v>0.25</v>
      </c>
      <c r="I55" s="4">
        <v>0.5</v>
      </c>
      <c r="N55" s="4"/>
      <c r="O55" s="4">
        <v>0.5</v>
      </c>
      <c r="P55" s="4">
        <v>0.5</v>
      </c>
    </row>
    <row r="56" ht="14.75" spans="2:16">
      <c r="B56" s="4"/>
      <c r="C56" s="4"/>
      <c r="D56" s="4">
        <v>0.5</v>
      </c>
      <c r="F56" s="4">
        <v>0.25</v>
      </c>
      <c r="I56" s="4">
        <v>0.5</v>
      </c>
      <c r="N56" s="4"/>
      <c r="O56" s="4">
        <v>0.5</v>
      </c>
      <c r="P56" s="4">
        <v>0.5</v>
      </c>
    </row>
    <row r="57" ht="14.75" spans="2:16">
      <c r="B57" s="4"/>
      <c r="C57" s="4"/>
      <c r="D57" s="4">
        <v>0.5</v>
      </c>
      <c r="F57" s="4">
        <v>0.25</v>
      </c>
      <c r="I57" s="4">
        <v>0.5</v>
      </c>
      <c r="N57" s="4"/>
      <c r="O57" s="4">
        <v>0.5</v>
      </c>
      <c r="P57" s="4">
        <v>0.5</v>
      </c>
    </row>
    <row r="58" ht="14.75" spans="2:16">
      <c r="B58" s="4"/>
      <c r="C58" s="4"/>
      <c r="D58" s="4">
        <v>0.5</v>
      </c>
      <c r="F58" s="4">
        <v>0.25</v>
      </c>
      <c r="I58" s="4">
        <v>0.5</v>
      </c>
      <c r="N58" s="4"/>
      <c r="O58" s="4">
        <v>0.5</v>
      </c>
      <c r="P58" s="4">
        <v>0.5</v>
      </c>
    </row>
    <row r="59" ht="14.75" spans="2:16">
      <c r="B59" s="4"/>
      <c r="C59" s="4"/>
      <c r="D59" s="4">
        <v>0.5</v>
      </c>
      <c r="F59" s="4">
        <v>0.25</v>
      </c>
      <c r="I59" s="4">
        <v>0.5</v>
      </c>
      <c r="N59" s="4"/>
      <c r="O59" s="4">
        <v>0.5</v>
      </c>
      <c r="P59" s="4">
        <v>0.5</v>
      </c>
    </row>
    <row r="60" ht="15.75" spans="4:16">
      <c r="D60" s="3">
        <v>5</v>
      </c>
      <c r="F60">
        <f>SUM(F8:F59)</f>
        <v>49.75</v>
      </c>
      <c r="I60">
        <f>SUM(I8:I59)</f>
        <v>49.5</v>
      </c>
      <c r="O60" s="3">
        <v>5</v>
      </c>
      <c r="P60">
        <f>SUM(P8:P59)</f>
        <v>50</v>
      </c>
    </row>
    <row r="61" ht="15.75" spans="4:15">
      <c r="D61" s="3">
        <v>5</v>
      </c>
      <c r="O61" s="3">
        <v>5</v>
      </c>
    </row>
    <row r="62" ht="15.75" spans="4:15">
      <c r="D62" s="3">
        <v>5</v>
      </c>
      <c r="O62" s="3">
        <v>5</v>
      </c>
    </row>
    <row r="63" ht="15.75" spans="4:15">
      <c r="D63" s="3">
        <v>5</v>
      </c>
      <c r="O63" s="3">
        <v>5</v>
      </c>
    </row>
    <row r="64" ht="15.75" spans="4:15">
      <c r="D64" s="3">
        <v>5</v>
      </c>
      <c r="O64" s="3">
        <v>5</v>
      </c>
    </row>
    <row r="65" ht="15.75" spans="4:15">
      <c r="D65" s="3">
        <v>5</v>
      </c>
      <c r="O65" s="3">
        <v>5</v>
      </c>
    </row>
    <row r="66" ht="15.75" spans="4:15">
      <c r="D66" s="5">
        <v>2</v>
      </c>
      <c r="O66" s="5">
        <v>2</v>
      </c>
    </row>
    <row r="67" ht="15.75" spans="4:15">
      <c r="D67" s="3">
        <v>2</v>
      </c>
      <c r="O67" s="3">
        <v>2</v>
      </c>
    </row>
    <row r="68" ht="15.75" spans="4:15">
      <c r="D68" s="3">
        <v>2</v>
      </c>
      <c r="O68" s="3">
        <v>2</v>
      </c>
    </row>
    <row r="69" ht="14.75" spans="4:15">
      <c r="D69" s="7">
        <v>2</v>
      </c>
      <c r="O69" s="7">
        <v>2</v>
      </c>
    </row>
    <row r="70" ht="15.75" spans="4:15">
      <c r="D70" s="3">
        <v>2</v>
      </c>
      <c r="O70" s="3">
        <v>2</v>
      </c>
    </row>
    <row r="71" ht="14.75" spans="4:15">
      <c r="D71">
        <f>SUM(D8:D70)</f>
        <v>89.7</v>
      </c>
      <c r="O71">
        <f>SUM(O8:O70)</f>
        <v>90</v>
      </c>
    </row>
    <row r="72" ht="15.75" spans="4:4">
      <c r="D72" s="3">
        <v>4.34829513224613</v>
      </c>
    </row>
    <row r="74" spans="4:4">
      <c r="D74">
        <f>D71+D72</f>
        <v>94.0482951322461</v>
      </c>
    </row>
  </sheetData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刘雅琳</cp:lastModifiedBy>
  <dcterms:created xsi:type="dcterms:W3CDTF">2015-06-06T10:17:00Z</dcterms:created>
  <cp:lastPrinted>2020-04-23T18:17:00Z</cp:lastPrinted>
  <dcterms:modified xsi:type="dcterms:W3CDTF">2022-06-01T06:27:48Z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22A664231A0D4275B3FD8634D2EBA77D</vt:lpwstr>
  </property>
</Properties>
</file>