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6.北京市糖尿病研究所-zy\2.改革与发展\"/>
    </mc:Choice>
  </mc:AlternateContent>
  <xr:revisionPtr revIDLastSave="0" documentId="13_ncr:1_{BE200F52-B576-461D-8504-709A00CB7403}"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1" i="1" l="1"/>
  <c r="I10" i="1"/>
  <c r="I9" i="1"/>
  <c r="I8" i="1"/>
  <c r="J8" i="1" s="1"/>
  <c r="I33" i="1" s="1"/>
</calcChain>
</file>

<file path=xl/sharedStrings.xml><?xml version="1.0" encoding="utf-8"?>
<sst xmlns="http://schemas.openxmlformats.org/spreadsheetml/2006/main" count="106" uniqueCount="90">
  <si>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</si>
  <si>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</si>
  <si>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</si>
  <si>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</si>
  <si>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改革与发展</t>
  </si>
  <si>
    <t>主管部门</t>
  </si>
  <si>
    <t>北京市卫生健康委员会</t>
  </si>
  <si>
    <t>实施单位</t>
  </si>
  <si>
    <t>北京市糖尿病研究所</t>
  </si>
  <si>
    <t>项目负责人</t>
  </si>
  <si>
    <t>杨金奎</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</si>
  <si>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</si>
  <si>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</si>
  <si>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</si>
  <si>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</si>
  <si>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</si>
  <si>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</si>
  <si>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</si>
  <si>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</si>
  <si>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</si>
  <si>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</si>
  <si>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</si>
  <si>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</si>
  <si>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</si>
  <si>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</si>
  <si>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</si>
  <si>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</si>
  <si>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结合珠蛋白（Haptoglobin，Hp）与血管内游离血红蛋白结合参与体内血红蛋白的清除发挥抗氧化功能，但随着对Hp研究的不断深入，Hp的功能正在不断拓展。结合珠蛋白有三种基因型分别为Hp 1-1，Hp 2-1，Hp 2-2，临床研究表明结合珠蛋白基因型是糖尿病血管并发症的独立危险因素。与Hp 1-1，Hp 2-1相比Hp 2-2的糖尿病更易发肾病，视网膜病变和心血管疾病，同时Hp 2-2被认为是急性心肌梗死，心力衰竭，再狭窄和心脏移植排斥反应的预后生物标志物，我们研究也发现结合珠蛋白可以作为预测二型糖尿病肾脏损伤的一个新的生物标记物。目前将Hp作为预测心血管疾病，糖尿病并发症以及其他疾病的生物标志物的研究已有很多报道，但Hp或Hp基因型是否参与以及如何参与糖尿病、糖尿病并发症、心血管疾病的发生和发展的研究报道却很少，目前Hp或Hp基因型在上述疾病发生发展中的机制还未有清晰的认识。此本项目拟构建Hp或Hp基因型敲除小鼠或肝脏特异性敲除小鼠模型，结合临床相关队列研究，分析Hp对机体mRNA表达谱，蛋白质组，代谢组影响，弄清Hp在上述过程中扮演的作用，开发Hp未被探索的生物学功能，为临床研究Hp作为预测糖尿病并发症尤其是糖尿病肾病以及心血管疾病的生物标志物提供坚实的理论基础。通过对Hp参与上述疾病发生发展机制的深入研究可为未来针对HP相关药物的研发或以Hp作为新的生物靶标药物的发现提供有力的证据支持。    </t>
  </si>
  <si>
    <t>1.成功构建HP 2-2人源化小鼠并进行其与糖尿病并发症发生发展相关机制研究；2.自足研发结合珠蛋白检测试剂盒用于课题科学研究;3.自主开发的“Ⅱ型糖尿病肾病无创检测系统”已经获得医疗注册许可证，进入批量生产阶段，该检测系统有望成为糖尿病肾病早期诊断试剂盒，为糖尿病肾病的早期诊断起巨大推动作用。4.申请了一项糖尿病视网膜病变相关的专利，名称为“基于稠密卷积网络模型的眼底影像分析模型的训练方法”5.成功获批一项北京市医管局“糖尿病临床与基础研究”创新工作室；6.发表相关中文核心期刊文章1篇，SCI文章12篇，其中高影响因子SCI文章3篇，累计影响因子为81.77；</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</si>
  <si>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</si>
  <si>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</si>
  <si>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</si>
  <si>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</si>
  <si>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</si>
  <si>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</si>
  <si>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</si>
  <si>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</si>
  <si>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</si>
  <si>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</si>
  <si>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举办糖尿病学术会议</t>
  </si>
  <si>
    <t>1次</t>
  </si>
  <si>
    <t>由于疫情原因糖尿病学术会议没有举办</t>
  </si>
  <si>
    <t>邀请国内知名学者进行技术指导和学术交流</t>
  </si>
  <si>
    <t>3人次</t>
  </si>
  <si>
    <t>参加糖尿病相关会议及学术交流</t>
  </si>
  <si>
    <t>13人次</t>
  </si>
  <si>
    <t>发表中文核心期刊论文和SCI论文</t>
  </si>
  <si>
    <t>中文核心期刊论文1-2篇，SCI论文2-3篇</t>
  </si>
  <si>
    <r>
      <rPr>
        <sz val="12"/>
        <rFont val="宋体"/>
        <family val="3"/>
        <charset val="134"/>
      </rPr>
      <t>中文核心期刊论文1篇，</t>
    </r>
    <r>
      <rPr>
        <sz val="12"/>
        <color rgb="FF000000"/>
        <rFont val="宋体"/>
        <family val="3"/>
        <charset val="134"/>
      </rPr>
      <t>SCI论文7篇，英文综述1篇；</t>
    </r>
  </si>
  <si>
    <t>申请专利</t>
  </si>
  <si>
    <t>1-2项</t>
  </si>
  <si>
    <t>2项</t>
  </si>
  <si>
    <t>质量指标</t>
  </si>
  <si>
    <t>在国际权威期刊发表论文</t>
  </si>
  <si>
    <t>2-3篇</t>
  </si>
  <si>
    <t>3篇</t>
  </si>
  <si>
    <t>筛选糖尿病治疗新药物</t>
  </si>
  <si>
    <t>1-2个</t>
  </si>
  <si>
    <t>时效指标</t>
  </si>
  <si>
    <t>方案制定和前期准备时间</t>
  </si>
  <si>
    <t>2021年1月前</t>
  </si>
  <si>
    <t>完成动物模型构建</t>
  </si>
  <si>
    <t>2021年11月前</t>
  </si>
  <si>
    <t>完成药物初步筛选</t>
  </si>
  <si>
    <t>2021年12月前</t>
  </si>
  <si>
    <t>数据分析，撰写文章</t>
  </si>
  <si>
    <t>成本指标</t>
  </si>
  <si>
    <t>项目预算控制数</t>
  </si>
  <si>
    <t>200万</t>
  </si>
  <si>
    <t>197.1055万元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</si>
  <si>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</si>
  <si>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</si>
  <si>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1、寻找糖尿病治疗新靶点，为糖尿病治疗提供新思路
2、筛选糖尿病治疗新药物，为糖尿病治疗提供新方法</t>
  </si>
  <si>
    <t>寻找到KCNH6为糖尿病治疗新靶点</t>
  </si>
  <si>
    <t>社会效益
指标</t>
  </si>
  <si>
    <t>探索糖尿病发病新机制和治疗新药物，减少患者痛苦，减轻社会负担</t>
  </si>
  <si>
    <t>自足研发结合珠蛋白检测试剂盒用于科学研究;自主开发的“Ⅱ型糖尿病肾病无创检测系统”已经获得医疗注册许可证，进入批量生产阶段，该检测系统有望成为糖尿病肾病早期诊断试剂盒，为糖尿病肾病的早期诊断起巨大推动作用；申请了一项糖尿病视网膜病变相关的专利，名称为“基于稠密卷积网络模型的眼底影像分析模型的训练方法”</t>
  </si>
  <si>
    <t>生态效益
指标</t>
  </si>
  <si>
    <t>无</t>
  </si>
  <si>
    <t>可持续影响指标</t>
  </si>
  <si>
    <t>保持在国内的学术领先地位，在国际上产生重要影响。</t>
  </si>
  <si>
    <t>发表重要论文，保持国内学术领先</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</si>
  <si>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</si>
  <si>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</si>
  <si>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受益学术交流人员满意度</t>
  </si>
  <si>
    <t>≥95%</t>
  </si>
  <si>
    <t>未专门进行满意度调查</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</si>
  <si>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</si>
  <si>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</si>
  <si>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论文合格率</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</si>
</sst>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_ "/>
  </numFmts>
  <fonts count="13"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b/>
      <sz val="12"/>
      <color rgb="FFFF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auto="1"/>
      </left>
      <right style="thin">
        <color auto="1"/>
      </right>
      <top/>
      <bottom/>
      <diagonal/>
    </border>
  </borders>
  <cellStyleXfs count="3">
    <xf numFmtId="0" fontId="0" fillId="0" borderId="0"/>
    <xf numFmtId="9" fontId="9" fillId="0" borderId="0" applyFont="0" applyFill="0" applyBorder="0" applyAlignment="0" applyProtection="0">
      <alignment vertical="center"/>
    </xf>
    <xf numFmtId="0" fontId="6" fillId="0" borderId="0"/>
  </cellStyleXfs>
  <cellXfs count="52">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4" xfId="0" applyFont="1" applyBorder="1" applyAlignment="1">
      <alignment horizontal="center" vertical="center"/>
    </xf>
    <xf numFmtId="0" fontId="6" fillId="0" borderId="1" xfId="2" applyFont="1" applyFill="1" applyBorder="1" applyAlignment="1">
      <alignment horizontal="center" vertical="center" wrapText="1"/>
    </xf>
    <xf numFmtId="0" fontId="6" fillId="0" borderId="6"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Border="1" applyAlignment="1">
      <alignment horizontal="center" vertical="center" wrapText="1"/>
    </xf>
    <xf numFmtId="0" fontId="6" fillId="0" borderId="4" xfId="2"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178"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78" fontId="7"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57"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57" fontId="4" fillId="0" borderId="2" xfId="0" applyNumberFormat="1" applyFont="1" applyBorder="1" applyAlignment="1">
      <alignment horizontal="center" vertical="center"/>
    </xf>
    <xf numFmtId="0" fontId="0" fillId="0" borderId="3" xfId="0"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1" xfId="0" applyFont="1" applyBorder="1" applyAlignment="1">
      <alignment horizontal="center" vertical="center" textRotation="255"/>
    </xf>
    <xf numFmtId="0" fontId="5" fillId="0" borderId="4" xfId="0" applyFont="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6" fillId="0" borderId="8" xfId="2"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9" fontId="4" fillId="0" borderId="3" xfId="0" applyNumberFormat="1" applyFont="1" applyBorder="1" applyAlignment="1">
      <alignment horizontal="center" vertical="center"/>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
  <sheetViews>
    <sheetView tabSelected="1" view="pageBreakPreview" topLeftCell="A14" zoomScale="85" zoomScaleNormal="100" workbookViewId="0">
      <selection activeCell="J26" sqref="J26:J28"/>
    </sheetView>
  </sheetViews>
  <sheetFormatPr defaultColWidth="9" defaultRowHeight="14" x14ac:dyDescent="0.3"/>
  <cols>
    <col min="1" max="1" width="5.33203125" customWidth="1"/>
    <col min="2" max="2" width="7.75" customWidth="1"/>
    <col min="3" max="3" width="12.25" customWidth="1"/>
    <col min="4" max="4" width="17.75" customWidth="1"/>
    <col min="5" max="5" width="19.4140625" customWidth="1"/>
    <col min="6" max="6" width="13.33203125" customWidth="1"/>
    <col min="7" max="7" width="11.6640625" customWidth="1"/>
    <col min="8" max="8" width="12.4140625" customWidth="1"/>
    <col min="9" max="9" width="11" customWidth="1"/>
    <col min="10" max="10" width="14.58203125" customWidth="1"/>
  </cols>
  <sheetData>
    <row r="1" spans="1:10" ht="27" customHeight="1" x14ac:dyDescent="0.35">
      <c r="A1" s="1" t="s">
        <v>0</v>
      </c>
    </row>
    <row r="2" spans="1:10" ht="34" customHeight="1" x14ac:dyDescent="0.3">
      <c r="A2" s="19" t="s">
        <v>1</v>
      </c>
      <c r="B2" s="19"/>
      <c r="C2" s="19"/>
      <c r="D2" s="19"/>
      <c r="E2" s="19"/>
      <c r="F2" s="19"/>
      <c r="G2" s="19"/>
      <c r="H2" s="19"/>
      <c r="I2" s="19"/>
      <c r="J2" s="19"/>
    </row>
    <row r="3" spans="1:10" ht="18.75" customHeight="1" x14ac:dyDescent="0.3">
      <c r="A3" s="20" t="s">
        <v>2</v>
      </c>
      <c r="B3" s="20"/>
      <c r="C3" s="20"/>
      <c r="D3" s="20"/>
      <c r="E3" s="20"/>
      <c r="F3" s="20"/>
      <c r="G3" s="20"/>
      <c r="H3" s="20"/>
      <c r="I3" s="20"/>
      <c r="J3" s="20"/>
    </row>
    <row r="4" spans="1:10" ht="20" customHeight="1" x14ac:dyDescent="0.3">
      <c r="A4" s="21" t="s">
        <v>3</v>
      </c>
      <c r="B4" s="21"/>
      <c r="C4" s="21"/>
      <c r="D4" s="22" t="s">
        <v>4</v>
      </c>
      <c r="E4" s="22"/>
      <c r="F4" s="22"/>
      <c r="G4" s="22"/>
      <c r="H4" s="22"/>
      <c r="I4" s="22"/>
      <c r="J4" s="22"/>
    </row>
    <row r="5" spans="1:10" ht="20" customHeight="1" x14ac:dyDescent="0.3">
      <c r="A5" s="21" t="s">
        <v>5</v>
      </c>
      <c r="B5" s="21"/>
      <c r="C5" s="21"/>
      <c r="D5" s="21" t="s">
        <v>6</v>
      </c>
      <c r="E5" s="21"/>
      <c r="F5" s="3"/>
      <c r="G5" s="2" t="s">
        <v>7</v>
      </c>
      <c r="H5" s="23" t="s">
        <v>8</v>
      </c>
      <c r="I5" s="23"/>
      <c r="J5" s="23"/>
    </row>
    <row r="6" spans="1:10" ht="20" customHeight="1" x14ac:dyDescent="0.3">
      <c r="A6" s="21" t="s">
        <v>9</v>
      </c>
      <c r="B6" s="21"/>
      <c r="C6" s="21"/>
      <c r="D6" s="22" t="s">
        <v>10</v>
      </c>
      <c r="E6" s="22"/>
      <c r="F6" s="3"/>
      <c r="G6" s="2" t="s">
        <v>11</v>
      </c>
      <c r="H6" s="23">
        <v>13911167636</v>
      </c>
      <c r="I6" s="23"/>
      <c r="J6" s="23"/>
    </row>
    <row r="7" spans="1:10" ht="30" x14ac:dyDescent="0.3">
      <c r="A7" s="24" t="s">
        <v>12</v>
      </c>
      <c r="B7" s="24"/>
      <c r="C7" s="24"/>
      <c r="D7" s="2"/>
      <c r="E7" s="4" t="s">
        <v>13</v>
      </c>
      <c r="F7" s="4" t="s">
        <v>14</v>
      </c>
      <c r="G7" s="4" t="s">
        <v>15</v>
      </c>
      <c r="H7" s="4" t="s">
        <v>16</v>
      </c>
      <c r="I7" s="4" t="s">
        <v>17</v>
      </c>
      <c r="J7" s="2" t="s">
        <v>18</v>
      </c>
    </row>
    <row r="8" spans="1:10" ht="20" customHeight="1" x14ac:dyDescent="0.3">
      <c r="A8" s="24"/>
      <c r="B8" s="24"/>
      <c r="C8" s="24"/>
      <c r="D8" s="5" t="s">
        <v>19</v>
      </c>
      <c r="E8" s="2">
        <v>200</v>
      </c>
      <c r="F8" s="2">
        <v>200</v>
      </c>
      <c r="G8" s="2">
        <v>197.10550000000001</v>
      </c>
      <c r="H8" s="2">
        <v>10</v>
      </c>
      <c r="I8" s="15">
        <f>G8/F8</f>
        <v>0.9855275</v>
      </c>
      <c r="J8" s="16">
        <f>10*I8</f>
        <v>9.8552750000000007</v>
      </c>
    </row>
    <row r="9" spans="1:10" ht="45" x14ac:dyDescent="0.3">
      <c r="A9" s="24"/>
      <c r="B9" s="24"/>
      <c r="C9" s="24"/>
      <c r="D9" s="6" t="s">
        <v>20</v>
      </c>
      <c r="E9" s="2">
        <v>200</v>
      </c>
      <c r="F9" s="2">
        <v>200</v>
      </c>
      <c r="G9" s="2">
        <v>197.10550000000001</v>
      </c>
      <c r="H9" s="2" t="s">
        <v>21</v>
      </c>
      <c r="I9" s="15">
        <f>G9/F9</f>
        <v>0.9855275</v>
      </c>
      <c r="J9" s="4" t="s">
        <v>21</v>
      </c>
    </row>
    <row r="10" spans="1:10" ht="25" customHeight="1" x14ac:dyDescent="0.3">
      <c r="A10" s="24"/>
      <c r="B10" s="24"/>
      <c r="C10" s="24"/>
      <c r="D10" s="2" t="s">
        <v>22</v>
      </c>
      <c r="E10" s="2"/>
      <c r="F10" s="2"/>
      <c r="G10" s="2"/>
      <c r="H10" s="2" t="s">
        <v>21</v>
      </c>
      <c r="I10" s="15" t="e">
        <f>G10/F10</f>
        <v>#DIV/0!</v>
      </c>
      <c r="J10" s="4" t="s">
        <v>21</v>
      </c>
    </row>
    <row r="11" spans="1:10" ht="19" customHeight="1" x14ac:dyDescent="0.3">
      <c r="A11" s="24"/>
      <c r="B11" s="24"/>
      <c r="C11" s="24"/>
      <c r="D11" s="3" t="s">
        <v>23</v>
      </c>
      <c r="E11" s="2"/>
      <c r="F11" s="2"/>
      <c r="G11" s="2"/>
      <c r="H11" s="2" t="s">
        <v>21</v>
      </c>
      <c r="I11" s="15" t="e">
        <f>G11/F11</f>
        <v>#DIV/0!</v>
      </c>
      <c r="J11" s="4" t="s">
        <v>21</v>
      </c>
    </row>
    <row r="12" spans="1:10" ht="19.75" customHeight="1" x14ac:dyDescent="0.3">
      <c r="A12" s="38" t="s">
        <v>24</v>
      </c>
      <c r="B12" s="24" t="s">
        <v>25</v>
      </c>
      <c r="C12" s="24"/>
      <c r="D12" s="24"/>
      <c r="E12" s="24"/>
      <c r="F12" s="24" t="s">
        <v>26</v>
      </c>
      <c r="G12" s="24"/>
      <c r="H12" s="24"/>
      <c r="I12" s="24"/>
      <c r="J12" s="24"/>
    </row>
    <row r="13" spans="1:10" ht="303" customHeight="1" x14ac:dyDescent="0.3">
      <c r="A13" s="38"/>
      <c r="B13" s="24" t="s">
        <v>27</v>
      </c>
      <c r="C13" s="24"/>
      <c r="D13" s="24"/>
      <c r="E13" s="24"/>
      <c r="F13" s="24" t="s">
        <v>28</v>
      </c>
      <c r="G13" s="24"/>
      <c r="H13" s="24"/>
      <c r="I13" s="24"/>
      <c r="J13" s="24"/>
    </row>
    <row r="14" spans="1:10" ht="30.5" thickBot="1" x14ac:dyDescent="0.35">
      <c r="A14" s="38" t="s">
        <v>29</v>
      </c>
      <c r="B14" s="4" t="s">
        <v>30</v>
      </c>
      <c r="C14" s="2" t="s">
        <v>31</v>
      </c>
      <c r="D14" s="2" t="s">
        <v>32</v>
      </c>
      <c r="E14" s="2" t="s">
        <v>33</v>
      </c>
      <c r="F14" s="25" t="s">
        <v>34</v>
      </c>
      <c r="G14" s="26"/>
      <c r="H14" s="4" t="s">
        <v>35</v>
      </c>
      <c r="I14" s="4" t="s">
        <v>18</v>
      </c>
      <c r="J14" s="4" t="s">
        <v>36</v>
      </c>
    </row>
    <row r="15" spans="1:10" ht="45.5" thickBot="1" x14ac:dyDescent="0.35">
      <c r="A15" s="38"/>
      <c r="B15" s="39" t="s">
        <v>37</v>
      </c>
      <c r="C15" s="43" t="s">
        <v>38</v>
      </c>
      <c r="D15" s="8" t="s">
        <v>39</v>
      </c>
      <c r="E15" s="2" t="s">
        <v>40</v>
      </c>
      <c r="F15" s="27" t="s">
        <v>40</v>
      </c>
      <c r="G15" s="28"/>
      <c r="H15" s="4">
        <v>2.5</v>
      </c>
      <c r="I15" s="4">
        <v>1.5</v>
      </c>
      <c r="J15" s="4" t="s">
        <v>41</v>
      </c>
    </row>
    <row r="16" spans="1:10" ht="45.5" thickBot="1" x14ac:dyDescent="0.35">
      <c r="A16" s="38"/>
      <c r="B16" s="40"/>
      <c r="C16" s="46"/>
      <c r="D16" s="8" t="s">
        <v>42</v>
      </c>
      <c r="E16" s="2" t="s">
        <v>43</v>
      </c>
      <c r="F16" s="25" t="s">
        <v>43</v>
      </c>
      <c r="G16" s="26"/>
      <c r="H16" s="4">
        <v>2.5</v>
      </c>
      <c r="I16" s="4">
        <v>2.5</v>
      </c>
      <c r="J16" s="4"/>
    </row>
    <row r="17" spans="1:10" ht="30.5" thickBot="1" x14ac:dyDescent="0.35">
      <c r="A17" s="38"/>
      <c r="B17" s="40"/>
      <c r="C17" s="46"/>
      <c r="D17" s="9" t="s">
        <v>44</v>
      </c>
      <c r="E17" s="2" t="s">
        <v>45</v>
      </c>
      <c r="F17" s="25" t="s">
        <v>45</v>
      </c>
      <c r="G17" s="26"/>
      <c r="H17" s="4">
        <v>2.5</v>
      </c>
      <c r="I17" s="4">
        <v>2.5</v>
      </c>
      <c r="J17" s="4"/>
    </row>
    <row r="18" spans="1:10" ht="30.5" customHeight="1" thickBot="1" x14ac:dyDescent="0.35">
      <c r="A18" s="38"/>
      <c r="B18" s="40"/>
      <c r="C18" s="46"/>
      <c r="D18" s="10" t="s">
        <v>46</v>
      </c>
      <c r="E18" s="4" t="s">
        <v>47</v>
      </c>
      <c r="F18" s="25" t="s">
        <v>48</v>
      </c>
      <c r="G18" s="26"/>
      <c r="H18" s="4">
        <v>10</v>
      </c>
      <c r="I18" s="4">
        <v>10</v>
      </c>
      <c r="J18" s="4"/>
    </row>
    <row r="19" spans="1:10" ht="15.5" thickBot="1" x14ac:dyDescent="0.35">
      <c r="A19" s="38"/>
      <c r="B19" s="40"/>
      <c r="C19" s="46"/>
      <c r="D19" s="11" t="s">
        <v>49</v>
      </c>
      <c r="E19" s="2" t="s">
        <v>50</v>
      </c>
      <c r="F19" s="25" t="s">
        <v>51</v>
      </c>
      <c r="G19" s="26"/>
      <c r="H19" s="4">
        <v>2.5</v>
      </c>
      <c r="I19" s="4">
        <v>2.5</v>
      </c>
      <c r="J19" s="4"/>
    </row>
    <row r="20" spans="1:10" ht="30.5" thickBot="1" x14ac:dyDescent="0.35">
      <c r="A20" s="38"/>
      <c r="B20" s="40"/>
      <c r="C20" s="46"/>
      <c r="D20" s="10" t="s">
        <v>53</v>
      </c>
      <c r="E20" s="2" t="s">
        <v>54</v>
      </c>
      <c r="F20" s="25" t="s">
        <v>55</v>
      </c>
      <c r="G20" s="26"/>
      <c r="H20" s="4">
        <v>5</v>
      </c>
      <c r="I20" s="4">
        <v>5</v>
      </c>
      <c r="J20" s="17"/>
    </row>
    <row r="21" spans="1:10" ht="30.5" thickBot="1" x14ac:dyDescent="0.35">
      <c r="A21" s="38"/>
      <c r="B21" s="40"/>
      <c r="C21" s="47"/>
      <c r="D21" s="10" t="s">
        <v>56</v>
      </c>
      <c r="E21" s="2" t="s">
        <v>57</v>
      </c>
      <c r="F21" s="25">
        <v>1</v>
      </c>
      <c r="G21" s="26"/>
      <c r="H21" s="4">
        <v>2.5</v>
      </c>
      <c r="I21" s="4">
        <v>2.5</v>
      </c>
      <c r="J21" s="4"/>
    </row>
    <row r="22" spans="1:10" ht="15.5" thickBot="1" x14ac:dyDescent="0.35">
      <c r="A22" s="38"/>
      <c r="B22" s="40"/>
      <c r="C22" s="7" t="s">
        <v>52</v>
      </c>
      <c r="D22" s="10" t="s">
        <v>89</v>
      </c>
      <c r="E22" s="49">
        <v>1</v>
      </c>
      <c r="F22" s="50">
        <v>1</v>
      </c>
      <c r="G22" s="51"/>
      <c r="H22" s="4">
        <v>2.5</v>
      </c>
      <c r="I22" s="4">
        <v>2.5</v>
      </c>
      <c r="J22" s="4"/>
    </row>
    <row r="23" spans="1:10" ht="30.5" thickBot="1" x14ac:dyDescent="0.35">
      <c r="A23" s="38"/>
      <c r="B23" s="40"/>
      <c r="C23" s="43" t="s">
        <v>58</v>
      </c>
      <c r="D23" s="48" t="s">
        <v>59</v>
      </c>
      <c r="E23" s="2" t="s">
        <v>60</v>
      </c>
      <c r="F23" s="29">
        <v>44197</v>
      </c>
      <c r="G23" s="30"/>
      <c r="H23" s="4">
        <v>2.5</v>
      </c>
      <c r="I23" s="4">
        <v>2.5</v>
      </c>
      <c r="J23" s="4"/>
    </row>
    <row r="24" spans="1:10" ht="15" x14ac:dyDescent="0.3">
      <c r="A24" s="38"/>
      <c r="B24" s="40"/>
      <c r="C24" s="44"/>
      <c r="D24" s="12" t="s">
        <v>61</v>
      </c>
      <c r="E24" s="2" t="s">
        <v>62</v>
      </c>
      <c r="F24" s="29">
        <v>44470</v>
      </c>
      <c r="G24" s="26"/>
      <c r="H24" s="4">
        <v>2.5</v>
      </c>
      <c r="I24" s="4">
        <v>2.5</v>
      </c>
      <c r="J24" s="4"/>
    </row>
    <row r="25" spans="1:10" ht="15" x14ac:dyDescent="0.3">
      <c r="A25" s="38"/>
      <c r="B25" s="40"/>
      <c r="C25" s="44"/>
      <c r="D25" s="12" t="s">
        <v>63</v>
      </c>
      <c r="E25" s="2" t="s">
        <v>64</v>
      </c>
      <c r="F25" s="29">
        <v>44501</v>
      </c>
      <c r="G25" s="26"/>
      <c r="H25" s="4">
        <v>2.5</v>
      </c>
      <c r="I25" s="4">
        <v>2.5</v>
      </c>
      <c r="J25" s="4"/>
    </row>
    <row r="26" spans="1:10" ht="24" customHeight="1" x14ac:dyDescent="0.3">
      <c r="A26" s="38"/>
      <c r="B26" s="40"/>
      <c r="C26" s="45"/>
      <c r="D26" s="10" t="s">
        <v>65</v>
      </c>
      <c r="E26" s="2" t="s">
        <v>64</v>
      </c>
      <c r="F26" s="31">
        <v>44531</v>
      </c>
      <c r="G26" s="28"/>
      <c r="H26" s="4">
        <v>2.5</v>
      </c>
      <c r="I26" s="4">
        <v>2.5</v>
      </c>
      <c r="J26" s="4"/>
    </row>
    <row r="27" spans="1:10" ht="15" x14ac:dyDescent="0.3">
      <c r="A27" s="38"/>
      <c r="B27" s="41"/>
      <c r="C27" s="2" t="s">
        <v>66</v>
      </c>
      <c r="D27" s="4" t="s">
        <v>67</v>
      </c>
      <c r="E27" s="4" t="s">
        <v>68</v>
      </c>
      <c r="F27" s="25" t="s">
        <v>69</v>
      </c>
      <c r="G27" s="26"/>
      <c r="H27" s="4">
        <v>10</v>
      </c>
      <c r="I27" s="4">
        <v>10</v>
      </c>
      <c r="J27" s="2"/>
    </row>
    <row r="28" spans="1:10" ht="90" x14ac:dyDescent="0.3">
      <c r="A28" s="38"/>
      <c r="B28" s="42" t="s">
        <v>70</v>
      </c>
      <c r="C28" s="13" t="s">
        <v>71</v>
      </c>
      <c r="D28" s="4" t="s">
        <v>72</v>
      </c>
      <c r="E28" s="4" t="s">
        <v>72</v>
      </c>
      <c r="F28" s="25" t="s">
        <v>73</v>
      </c>
      <c r="G28" s="32"/>
      <c r="H28" s="4">
        <v>10</v>
      </c>
      <c r="I28" s="4">
        <v>10</v>
      </c>
      <c r="J28" s="4"/>
    </row>
    <row r="29" spans="1:10" ht="195.5" customHeight="1" x14ac:dyDescent="0.3">
      <c r="A29" s="38"/>
      <c r="B29" s="42"/>
      <c r="C29" s="13" t="s">
        <v>74</v>
      </c>
      <c r="D29" s="4" t="s">
        <v>75</v>
      </c>
      <c r="E29" s="4" t="s">
        <v>75</v>
      </c>
      <c r="F29" s="33" t="s">
        <v>76</v>
      </c>
      <c r="G29" s="34"/>
      <c r="H29" s="4">
        <v>10</v>
      </c>
      <c r="I29" s="4">
        <v>10</v>
      </c>
      <c r="J29" s="4"/>
    </row>
    <row r="30" spans="1:10" ht="30" x14ac:dyDescent="0.3">
      <c r="A30" s="38"/>
      <c r="B30" s="42"/>
      <c r="C30" s="13" t="s">
        <v>77</v>
      </c>
      <c r="D30" s="4" t="s">
        <v>78</v>
      </c>
      <c r="E30" s="4" t="s">
        <v>78</v>
      </c>
      <c r="F30" s="27" t="s">
        <v>78</v>
      </c>
      <c r="G30" s="28"/>
      <c r="H30" s="4"/>
      <c r="I30" s="2"/>
      <c r="J30" s="2"/>
    </row>
    <row r="31" spans="1:10" ht="45" x14ac:dyDescent="0.3">
      <c r="A31" s="38"/>
      <c r="B31" s="42"/>
      <c r="C31" s="13" t="s">
        <v>79</v>
      </c>
      <c r="D31" s="4" t="s">
        <v>80</v>
      </c>
      <c r="E31" s="4" t="s">
        <v>80</v>
      </c>
      <c r="F31" s="25" t="s">
        <v>81</v>
      </c>
      <c r="G31" s="26"/>
      <c r="H31" s="4">
        <v>10</v>
      </c>
      <c r="I31" s="2">
        <v>10</v>
      </c>
      <c r="J31" s="2"/>
    </row>
    <row r="32" spans="1:10" ht="60" x14ac:dyDescent="0.3">
      <c r="A32" s="38"/>
      <c r="B32" s="13" t="s">
        <v>82</v>
      </c>
      <c r="C32" s="13" t="s">
        <v>83</v>
      </c>
      <c r="D32" s="4" t="s">
        <v>84</v>
      </c>
      <c r="E32" s="2" t="s">
        <v>85</v>
      </c>
      <c r="F32" s="27" t="s">
        <v>85</v>
      </c>
      <c r="G32" s="28"/>
      <c r="H32" s="4">
        <v>10</v>
      </c>
      <c r="I32" s="2">
        <v>8</v>
      </c>
      <c r="J32" s="4" t="s">
        <v>86</v>
      </c>
    </row>
    <row r="33" spans="1:10" ht="15" x14ac:dyDescent="0.3">
      <c r="A33" s="35" t="s">
        <v>87</v>
      </c>
      <c r="B33" s="35"/>
      <c r="C33" s="35"/>
      <c r="D33" s="35"/>
      <c r="E33" s="35"/>
      <c r="F33" s="35"/>
      <c r="G33" s="35"/>
      <c r="H33" s="14">
        <v>100</v>
      </c>
      <c r="I33" s="18">
        <f>SUM(I15:I32)+J8</f>
        <v>96.855275000000006</v>
      </c>
      <c r="J33" s="2"/>
    </row>
    <row r="34" spans="1:10" ht="161" customHeight="1" x14ac:dyDescent="0.3">
      <c r="A34" s="36" t="s">
        <v>88</v>
      </c>
      <c r="B34" s="37"/>
      <c r="C34" s="37"/>
      <c r="D34" s="37"/>
      <c r="E34" s="37"/>
      <c r="F34" s="37"/>
      <c r="G34" s="37"/>
      <c r="H34" s="37"/>
      <c r="I34" s="37"/>
      <c r="J34" s="37"/>
    </row>
  </sheetData>
  <mergeCells count="42">
    <mergeCell ref="F32:G32"/>
    <mergeCell ref="A33:G33"/>
    <mergeCell ref="A34:J34"/>
    <mergeCell ref="A12:A13"/>
    <mergeCell ref="A14:A32"/>
    <mergeCell ref="B15:B27"/>
    <mergeCell ref="B28:B31"/>
    <mergeCell ref="C23:C26"/>
    <mergeCell ref="C15:C21"/>
    <mergeCell ref="F22:G22"/>
    <mergeCell ref="F27:G27"/>
    <mergeCell ref="F28:G28"/>
    <mergeCell ref="F29:G29"/>
    <mergeCell ref="F30:G30"/>
    <mergeCell ref="F31:G31"/>
    <mergeCell ref="F21:G21"/>
    <mergeCell ref="F23:G23"/>
    <mergeCell ref="F24:G24"/>
    <mergeCell ref="F25:G25"/>
    <mergeCell ref="F26:G26"/>
    <mergeCell ref="F17:G17"/>
    <mergeCell ref="F18:G18"/>
    <mergeCell ref="F19:G19"/>
    <mergeCell ref="F20:G20"/>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2"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2022-05-10T01:37:57Z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BE25EE0E3AC8408FB877928CF6D61F3F</vt:lpwstr>
  </property>
</Properties>
</file>