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<sst xmlns="http://schemas.openxmlformats.org/spreadsheetml/2006/main" count="76">
  <si>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</si>
  <si>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</si>
  <si>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</si>
  <si>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胃癌智慧医疗综合防诊治体系的建立及临床应用</t>
  </si>
  <si>
    <t>主管部门</t>
  </si>
  <si>
    <t>北京市卫生健康委员会</t>
  </si>
  <si>
    <t>实施单位</t>
  </si>
  <si>
    <t>北京市肿瘤防治研究所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</si>
  <si>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</si>
  <si>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</si>
  <si>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</si>
  <si>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</si>
  <si>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</si>
  <si>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</si>
  <si>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</si>
  <si>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</si>
  <si>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</si>
  <si>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</si>
  <si>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</si>
  <si>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</si>
  <si>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</si>
  <si>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</si>
  <si>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</si>
  <si>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</si>
  <si>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</si>
  <si>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1) 利用已建立的胃癌发生风险预测模型，识别不同危险级别人群，评价分级干预和筛查措施，评估分级筛查及干预策略的有效性和可行性。开展前瞻性胃镜筛查，对分级干预及筛查策略进行卫生经济学评价。
2) 完成1000例胃癌标本基因检测，家族史信息收集，并完成50%样本的检测数据整理和分析。
3）完成300例胃癌手术样本的基因测序和蛋白质谱检测，建立分子分型，评估与病人预后的相关性，并识别和验证各分子分型的驱动因素。
4) 建立小鼠PDX 模型队列，进行病理特征分析；结合其他组学数据分析挖掘预后疗效指标。
5）构建胃癌个体化影像学评效模型及分级评价体系。
6) 整理研究结果，在国际SCI杂志上发表文章&gt;10篇。</t>
  </si>
  <si>
    <t>1) 利用已建立的胃癌发生风险预测模型，识别不同危险级别人群，评价分级干预和筛查措施，评估分级筛查及干预策略的有效性和可行性。开展前瞻性胃镜筛查，对分级干预及筛查策略进行卫生经济学评价。已部分完成。
2) 完成1000例胃癌标本基因检测，家族史信息收集，并完成50%样本的检测数据整理和分析。已经超额完成，完成1959例。
3）完成200例胃癌手术样本的基因测序和蛋白质谱检测，建立分子分型，评估与病人预后的相关性，并识别和验证各分子分型的驱动因素。已部分完成。
4) 建立小鼠PDX 模型队列，进行病理特征分析；结合其他组学数据分析挖掘预后疗效指标。已部分完成。
5）构建胃癌个体化影像学评效模型及分级评价体系。已部分完成。
6) 整理研究结果，在国际SCI杂志上发表文章&gt;10篇。已部分完成。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</si>
  <si>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</si>
  <si>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</si>
  <si>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</si>
  <si>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</si>
  <si>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</si>
  <si>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</si>
  <si>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</si>
  <si>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</si>
  <si>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</si>
  <si>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</si>
  <si>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胃癌标本基因检测，家族史信息收集，并完成50%样本的检测数据整理和分析</t>
  </si>
  <si>
    <t>完成1000例</t>
  </si>
  <si>
    <t>已经完成基于NGS平台完成1959例胃癌患者胃癌相关肿瘤遗传易感基因panel测序</t>
  </si>
  <si>
    <t>胃癌标本的蛋白质谱检测和数据分析</t>
  </si>
  <si>
    <t>完成300例</t>
  </si>
  <si>
    <t>已完成200例胃癌组织的高通量蛋白质谱检测与数据分析，建立了具有临床预后相关性的蛋白分子分型，并基于分型特征发现了精准治疗的策略，文章撰写中</t>
  </si>
  <si>
    <t>300例蛋白质谱检测，已经完成200例，还有100例已经处理好样本，6月份可以完成检测。相关的文章已经在陆续投稿和撰写中</t>
  </si>
  <si>
    <t>在国际SCI杂志上发表文章</t>
  </si>
  <si>
    <t>10篇</t>
  </si>
  <si>
    <t>在国际SCI杂志上发表文章4篇</t>
  </si>
  <si>
    <t>目前已经4篇见刊，年底将有会10篇见刊。</t>
  </si>
  <si>
    <t>质量指标</t>
  </si>
  <si>
    <t>1.胃癌风险预测模型建立、评估与应用。2.胃癌个体化影像学评效模型及分级评价体系。3.胃癌临床前体外模型建立与应用</t>
  </si>
  <si>
    <t>1. 构建并验证高危人群风险预测模型，识别不同危险级别人群，评估分级筛查及干预策略的有效性和可行性。开展前瞻性胃镜筛查，对分级干预及筛查策略进行卫生经济学评价。2.完成影像数据空间异质性FROC模型及时间异质性 CTRW 模型构建及表征参数提取,和发现空间-时间异质性表征参数随复查时间点的变化规律。3。建立小鼠PDX 模型队列，进行病理特征分析。</t>
  </si>
  <si>
    <t>1. 中国胃癌易感基因胚系突变频率6.1%，分布于27个基因，并首次发现12个基因与胃癌发生相关。2. 遗传性弥漫型胃癌相感基因(CDH1, CTNNA1)组患者多出现在女性，早发，符合HDGC诊断标准和Lauren分型为弥漫型的胃癌患者中。3. 本课题利用历史队列的长期随访结果，逐步完善和优化上消化道癌风险评估模型，划分不同危险级别，初步提出了1套分级筛查方案及1套分级干预方案。此外，利用前瞻性胃镜筛查队列，开展了针对不同基线胃黏膜病变确定合理胃镜复查间隔及频率，进行分级筛查随访方案研究,在有效降低胃癌死亡率、提高患者生存质量的前提下，进一步提高筛查、复查效率，节约卫生资源和成本，制定符合我国国情的上消化道癌筛查和随访策略。</t>
  </si>
  <si>
    <t>已经完成大部分，后续研究还在继续。</t>
  </si>
  <si>
    <t>时效指标</t>
  </si>
  <si>
    <t>1959例胃癌患者胃癌相关肿瘤遗传易感基因panel测序；
200例胃癌组织的高通量蛋白质谱检测与数据分析，建立了具有临床预后相关性的蛋白分子分型，并基于分型特征发现了精准治疗的策略；
在国际SCI杂志上发表文章4篇</t>
  </si>
  <si>
    <t>2020年年底</t>
  </si>
  <si>
    <t>成本指标</t>
  </si>
  <si>
    <t>项目预算控制数</t>
  </si>
  <si>
    <t>406.145万</t>
  </si>
  <si>
    <t>10.977497万</t>
  </si>
  <si>
    <t>效果指标(30分)</t>
  </si>
  <si>
    <t>经济效益
指标</t>
  </si>
  <si>
    <t>无</t>
  </si>
  <si>
    <t>社会效益
指标</t>
  </si>
  <si>
    <t>风险预测与影像学评效的验证</t>
  </si>
  <si>
    <t>后续预测模型构建提供候选危险因素变量，用于胃癌发生高危人群的识别</t>
  </si>
  <si>
    <t>我们采用DKI模型探索胃癌病理分型，该模型是基于DWI技术上的延伸，更加真实地反映水分子扩散受限程度及扩散的不均质性，更好地显示组织的复杂微观结构。我们发现DKI的各参数值可以区分不同Lauren分型的胃癌及不同分化程度的胃癌。低分化胃癌及弥漫型胃癌具有较低的ADC值和MD值，而MK值较高。在诊断弥漫型胃癌方面，ADC值取值1.148×10-3mm/s和MK值取值0.688，分别具有较高的敏感性和特异性，均为92.3%。</t>
  </si>
  <si>
    <t>模型已经构建成功，还需要进一步推广。</t>
  </si>
  <si>
    <t>生态效益
指标</t>
  </si>
  <si>
    <t>可持续影响指标</t>
  </si>
  <si>
    <t>满意度
指标
（10分）</t>
  </si>
  <si>
    <t>服务对象满意度指标</t>
  </si>
  <si>
    <t>不适用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</si>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</sst>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1"/>
      <color indexed="8"/>
      <name val="等线"/>
      <charset val="0"/>
    </font>
    <font>
      <b/>
      <sz val="15"/>
      <color indexed="62"/>
      <name val="等线"/>
      <charset val="134"/>
    </font>
    <font>
      <sz val="11"/>
      <color indexed="17"/>
      <name val="等线"/>
      <charset val="0"/>
    </font>
    <font>
      <b/>
      <sz val="13"/>
      <color indexed="62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7" borderId="8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33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5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6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3" width="8.58333333333333" customWidth="1"/>
    <col min="4" max="4" width="24.8333333333333" customWidth="1"/>
    <col min="5" max="5" width="25.75" customWidth="1"/>
    <col min="6" max="6" width="11.5833333333333" customWidth="1"/>
    <col min="7" max="7" width="30.5833333333333" customWidth="1"/>
    <col min="8" max="8" width="9.5" customWidth="1"/>
    <col min="9" max="9" width="14.5" customWidth="1"/>
    <col min="10" max="10" width="23.0833333333333" customWidth="1"/>
    <col min="12" max="12" width="18.83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5" customHeight="1" spans="1:10">
      <c r="A5" s="4" t="s">
        <v>8</v>
      </c>
      <c r="B5" s="4"/>
      <c r="C5" s="4"/>
      <c r="D5" s="5"/>
      <c r="E5" s="5"/>
      <c r="F5" s="5"/>
      <c r="G5" s="4" t="s">
        <v>9</v>
      </c>
      <c r="H5" s="6"/>
      <c r="I5" s="6"/>
      <c r="J5" s="6"/>
    </row>
    <row r="6" ht="29.25" spans="1:10">
      <c r="A6" s="7" t="s">
        <v>10</v>
      </c>
      <c r="B6" s="7"/>
      <c r="C6" s="7"/>
      <c r="D6" s="4"/>
      <c r="E6" s="7" t="s">
        <v>11</v>
      </c>
      <c r="F6" s="7" t="s">
        <v>12</v>
      </c>
      <c r="G6" s="7" t="s">
        <v>13</v>
      </c>
      <c r="H6" s="7" t="s">
        <v>14</v>
      </c>
      <c r="I6" s="7" t="s">
        <v>15</v>
      </c>
      <c r="J6" s="4" t="s">
        <v>16</v>
      </c>
    </row>
    <row r="7" ht="20.15" customHeight="1" spans="1:10">
      <c r="A7" s="7"/>
      <c r="B7" s="7"/>
      <c r="C7" s="7"/>
      <c r="D7" s="8" t="s">
        <v>17</v>
      </c>
      <c r="E7" s="4">
        <v>406.145</v>
      </c>
      <c r="F7" s="4">
        <v>406.145</v>
      </c>
      <c r="G7" s="4">
        <v>67</v>
      </c>
      <c r="H7" s="4">
        <v>10</v>
      </c>
      <c r="I7" s="28">
        <f>G7/F7</f>
        <v>0.164965714215366</v>
      </c>
      <c r="J7" s="29">
        <f>I7*H7</f>
        <v>1.64965714215366</v>
      </c>
    </row>
    <row r="8" ht="29.25" spans="1:10">
      <c r="A8" s="7"/>
      <c r="B8" s="7"/>
      <c r="C8" s="7"/>
      <c r="D8" s="9" t="s">
        <v>18</v>
      </c>
      <c r="E8" s="4">
        <v>406.145</v>
      </c>
      <c r="F8" s="4">
        <v>406.145</v>
      </c>
      <c r="G8" s="4">
        <v>67</v>
      </c>
      <c r="H8" s="4" t="s">
        <v>19</v>
      </c>
      <c r="I8" s="28">
        <f>G8/F8</f>
        <v>0.164965714215366</v>
      </c>
      <c r="J8" s="7" t="s">
        <v>19</v>
      </c>
    </row>
    <row r="9" ht="25" customHeight="1" spans="1:10">
      <c r="A9" s="7"/>
      <c r="B9" s="7"/>
      <c r="C9" s="7"/>
      <c r="D9" s="4" t="s">
        <v>20</v>
      </c>
      <c r="E9" s="4"/>
      <c r="F9" s="4"/>
      <c r="G9" s="4"/>
      <c r="H9" s="4" t="s">
        <v>19</v>
      </c>
      <c r="I9" s="4"/>
      <c r="J9" s="7"/>
    </row>
    <row r="10" ht="19" customHeight="1" spans="1:10">
      <c r="A10" s="7"/>
      <c r="B10" s="7"/>
      <c r="C10" s="7"/>
      <c r="D10" s="5" t="s">
        <v>21</v>
      </c>
      <c r="E10" s="4"/>
      <c r="F10" s="4"/>
      <c r="G10" s="4"/>
      <c r="H10" s="4" t="s">
        <v>19</v>
      </c>
      <c r="I10" s="4"/>
      <c r="J10" s="7" t="s">
        <v>19</v>
      </c>
    </row>
    <row r="11" ht="26.15" customHeight="1" spans="1:10">
      <c r="A11" s="10" t="s">
        <v>22</v>
      </c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198" customHeight="1" spans="1:10">
      <c r="A12" s="10"/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0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1" t="s">
        <v>32</v>
      </c>
      <c r="G13" s="12"/>
      <c r="H13" s="7" t="s">
        <v>33</v>
      </c>
      <c r="I13" s="7" t="s">
        <v>16</v>
      </c>
      <c r="J13" s="7" t="s">
        <v>34</v>
      </c>
    </row>
    <row r="14" s="1" customFormat="1" ht="60" customHeight="1" spans="1:12">
      <c r="A14" s="10"/>
      <c r="B14" s="7" t="s">
        <v>35</v>
      </c>
      <c r="C14" s="13" t="s">
        <v>36</v>
      </c>
      <c r="D14" s="14" t="s">
        <v>37</v>
      </c>
      <c r="E14" s="14" t="s">
        <v>38</v>
      </c>
      <c r="F14" s="15" t="s">
        <v>39</v>
      </c>
      <c r="G14" s="16"/>
      <c r="H14" s="14">
        <v>4</v>
      </c>
      <c r="I14" s="30">
        <v>4</v>
      </c>
      <c r="J14" s="14"/>
      <c r="L14" s="31"/>
    </row>
    <row r="15" ht="86.25" spans="1:12">
      <c r="A15" s="10"/>
      <c r="B15" s="7"/>
      <c r="C15" s="17"/>
      <c r="D15" s="14" t="s">
        <v>40</v>
      </c>
      <c r="E15" s="14" t="s">
        <v>41</v>
      </c>
      <c r="F15" s="18" t="s">
        <v>42</v>
      </c>
      <c r="G15" s="19"/>
      <c r="H15" s="14">
        <v>4</v>
      </c>
      <c r="I15" s="30">
        <v>2.6</v>
      </c>
      <c r="J15" s="14" t="s">
        <v>43</v>
      </c>
      <c r="L15" s="31"/>
    </row>
    <row r="16" ht="29.25" spans="1:12">
      <c r="A16" s="10"/>
      <c r="B16" s="7"/>
      <c r="C16" s="20"/>
      <c r="D16" s="14" t="s">
        <v>44</v>
      </c>
      <c r="E16" s="14" t="s">
        <v>45</v>
      </c>
      <c r="F16" s="18" t="s">
        <v>46</v>
      </c>
      <c r="G16" s="19"/>
      <c r="H16" s="14">
        <v>4</v>
      </c>
      <c r="I16" s="30">
        <v>1.6</v>
      </c>
      <c r="J16" s="14" t="s">
        <v>47</v>
      </c>
      <c r="L16" s="31"/>
    </row>
    <row r="17" ht="229" customHeight="1" spans="1:12">
      <c r="A17" s="10"/>
      <c r="B17" s="7"/>
      <c r="C17" s="4" t="s">
        <v>48</v>
      </c>
      <c r="D17" s="7" t="s">
        <v>49</v>
      </c>
      <c r="E17" s="9" t="s">
        <v>50</v>
      </c>
      <c r="F17" s="21" t="s">
        <v>51</v>
      </c>
      <c r="G17" s="22"/>
      <c r="H17" s="7">
        <v>12</v>
      </c>
      <c r="I17" s="4">
        <v>9</v>
      </c>
      <c r="J17" s="7" t="s">
        <v>52</v>
      </c>
      <c r="L17" s="31"/>
    </row>
    <row r="18" ht="157.5" spans="1:12">
      <c r="A18" s="10"/>
      <c r="B18" s="7"/>
      <c r="C18" s="4" t="s">
        <v>53</v>
      </c>
      <c r="D18" s="9" t="s">
        <v>54</v>
      </c>
      <c r="E18" s="7" t="s">
        <v>55</v>
      </c>
      <c r="F18" s="11" t="s">
        <v>55</v>
      </c>
      <c r="G18" s="12"/>
      <c r="H18" s="7">
        <v>12</v>
      </c>
      <c r="I18" s="4">
        <v>12</v>
      </c>
      <c r="J18" s="14"/>
      <c r="L18" s="31"/>
    </row>
    <row r="19" ht="52.5" customHeight="1" spans="1:12">
      <c r="A19" s="10"/>
      <c r="B19" s="7"/>
      <c r="C19" s="4" t="s">
        <v>56</v>
      </c>
      <c r="D19" s="7" t="s">
        <v>57</v>
      </c>
      <c r="E19" s="7" t="s">
        <v>58</v>
      </c>
      <c r="F19" s="11" t="s">
        <v>59</v>
      </c>
      <c r="G19" s="12"/>
      <c r="H19" s="7">
        <v>14</v>
      </c>
      <c r="I19" s="4">
        <v>14</v>
      </c>
      <c r="J19" s="7"/>
      <c r="L19" s="31"/>
    </row>
    <row r="20" ht="52.5" customHeight="1" spans="1:10">
      <c r="A20" s="10"/>
      <c r="B20" s="7" t="s">
        <v>60</v>
      </c>
      <c r="C20" s="7" t="s">
        <v>61</v>
      </c>
      <c r="D20" s="4" t="s">
        <v>62</v>
      </c>
      <c r="E20" s="4" t="s">
        <v>62</v>
      </c>
      <c r="F20" s="23" t="s">
        <v>62</v>
      </c>
      <c r="G20" s="24"/>
      <c r="H20" s="7"/>
      <c r="I20" s="4"/>
      <c r="J20" s="7"/>
    </row>
    <row r="21" ht="150.65" customHeight="1" spans="1:10">
      <c r="A21" s="10"/>
      <c r="B21" s="7"/>
      <c r="C21" s="7" t="s">
        <v>63</v>
      </c>
      <c r="D21" s="7" t="s">
        <v>64</v>
      </c>
      <c r="E21" s="7" t="s">
        <v>65</v>
      </c>
      <c r="F21" s="11" t="s">
        <v>66</v>
      </c>
      <c r="G21" s="12"/>
      <c r="H21" s="7">
        <v>30</v>
      </c>
      <c r="I21" s="4">
        <v>28</v>
      </c>
      <c r="J21" s="7" t="s">
        <v>67</v>
      </c>
    </row>
    <row r="22" ht="43.5" spans="1:10">
      <c r="A22" s="10"/>
      <c r="B22" s="7"/>
      <c r="C22" s="7" t="s">
        <v>68</v>
      </c>
      <c r="D22" s="4" t="s">
        <v>62</v>
      </c>
      <c r="E22" s="4" t="s">
        <v>62</v>
      </c>
      <c r="F22" s="23" t="s">
        <v>62</v>
      </c>
      <c r="G22" s="24"/>
      <c r="H22" s="7"/>
      <c r="I22" s="4"/>
      <c r="J22" s="7"/>
    </row>
    <row r="23" ht="43.5" spans="1:10">
      <c r="A23" s="10"/>
      <c r="B23" s="7"/>
      <c r="C23" s="7" t="s">
        <v>69</v>
      </c>
      <c r="D23" s="4" t="s">
        <v>62</v>
      </c>
      <c r="E23" s="4" t="s">
        <v>62</v>
      </c>
      <c r="F23" s="23" t="s">
        <v>62</v>
      </c>
      <c r="G23" s="24"/>
      <c r="H23" s="7"/>
      <c r="I23" s="4"/>
      <c r="J23" s="7"/>
    </row>
    <row r="24" ht="57.75" spans="1:10">
      <c r="A24" s="10"/>
      <c r="B24" s="7" t="s">
        <v>70</v>
      </c>
      <c r="C24" s="7" t="s">
        <v>71</v>
      </c>
      <c r="D24" s="4" t="s">
        <v>72</v>
      </c>
      <c r="E24" s="4" t="s">
        <v>72</v>
      </c>
      <c r="F24" s="23" t="s">
        <v>72</v>
      </c>
      <c r="G24" s="24"/>
      <c r="H24" s="7">
        <v>10</v>
      </c>
      <c r="I24" s="4">
        <v>8</v>
      </c>
      <c r="J24" s="14" t="s">
        <v>73</v>
      </c>
    </row>
    <row r="25" ht="15" spans="1:10">
      <c r="A25" s="25" t="s">
        <v>74</v>
      </c>
      <c r="B25" s="25"/>
      <c r="C25" s="25"/>
      <c r="D25" s="25"/>
      <c r="E25" s="25"/>
      <c r="F25" s="25"/>
      <c r="G25" s="25"/>
      <c r="H25" s="25">
        <f>SUM(H14:H24,H7)</f>
        <v>100</v>
      </c>
      <c r="I25" s="32">
        <f>SUM(I14:I24,J7)</f>
        <v>80.8496571421537</v>
      </c>
      <c r="J25" s="4"/>
    </row>
    <row r="26" ht="153.65" customHeight="1" spans="1:10">
      <c r="A26" s="26" t="s">
        <v>75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L14:L19"/>
    <mergeCell ref="A6:C10"/>
  </mergeCells>
  <pageMargins left="0.708333333333333" right="0.511805555555556" top="0.550694444444444" bottom="0.550694444444444" header="0.314583333333333" footer="0.314583333333333"/>
  <pageSetup paperSize="9" scale="28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42EE16C57B194EC3B884C98FFAD5DAE9</vt:lpwstr>
  </property>
</Properties>
</file>