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科研课题" sheetId="1" r:id="rId1"/>
  </sheets>
  <definedNames>
    <definedName name="_xlnm.Print_Area" localSheetId="0">科研课题!$A$1:$J$24</definedName>
  </definedNames>
  <calcPr calcId="144525" concurrentCalc="0"/>
</workbook>
</file>

<file path=xl/sharedStrings.xml><?xml version="1.0" encoding="utf-8"?>
<sst xmlns="http://schemas.openxmlformats.org/spreadsheetml/2006/main" count="73">
  <si>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</si>
  <si>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</si>
  <si>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</si>
  <si>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科研课题</t>
  </si>
  <si>
    <t>主管部门</t>
  </si>
  <si>
    <t>北京市卫生健康委员会</t>
  </si>
  <si>
    <t>实施单位</t>
  </si>
  <si>
    <t>北京市预防医学研究中心</t>
  </si>
  <si>
    <t>项目负责人</t>
  </si>
  <si>
    <t>刘秀颖</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</si>
  <si>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</si>
  <si>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</si>
  <si>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</si>
  <si>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</si>
  <si>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</si>
  <si>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</si>
  <si>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</si>
  <si>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</si>
  <si>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</si>
  <si>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</si>
  <si>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</si>
  <si>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</si>
  <si>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</si>
  <si>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</si>
  <si>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</si>
  <si>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</si>
  <si>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2020年度在研国家自然科学基金、首都卫生发展专项等的任务计划工作。研究方向包括食品和药品基体中未知化学物质的分离和分析方法研究、大学生HIV感染传播网络及影响因素研究、家庭对儿童体重控制行为的影响路径及干预策略研究：基于健康信念模式和社会生态学理论、饮用水中地西泮氯消毒副产物形成机制及神经发育毒性研究等。</t>
  </si>
  <si>
    <t>按照任务书要求开展课题研究及结题等工作。</t>
  </si>
  <si>
    <t>绩效指标</t>
  </si>
  <si>
    <t>一级指标</t>
  </si>
  <si>
    <t>二级指标</t>
  </si>
  <si>
    <t>三级指标</t>
  </si>
  <si>
    <t>年度指标值(A)</t>
  </si>
  <si>
    <t>实际完成值(B)</t>
  </si>
  <si>
    <t>分值</t>
  </si>
  <si>
    <t>偏差原因分析及改进措施</t>
  </si>
  <si>
    <t>产出指标(50分)</t>
  </si>
  <si>
    <t>数量指标</t>
  </si>
  <si>
    <t>国家自然科学基金课题的计划任务工作</t>
  </si>
  <si>
    <t>完成1项在研课题年度报告、2项课题结题，获批1项新立项课题</t>
  </si>
  <si>
    <t>完成年度报告1项、结题报告2项、获批3项新立项课题</t>
  </si>
  <si>
    <t>质量指标</t>
  </si>
  <si>
    <t>研究（调研、规划）内容结构合理性</t>
  </si>
  <si>
    <t>合理可行，资助率20%以上</t>
  </si>
  <si>
    <t>申报国自然7项、获批3项，资助率42.9%</t>
  </si>
  <si>
    <t>时效指标</t>
  </si>
  <si>
    <t>项目完成时间</t>
  </si>
  <si>
    <t>1项：2018年1月-2021年12月；2项：2017年1月-2020年12月；1项：2021年1月-2023年12月</t>
  </si>
  <si>
    <t>按计划进行，及时完成年度跟踪和项目结题</t>
  </si>
  <si>
    <t>部分项目因新冠疫情原因无法进入学校等现场进行访谈，因此进度滞后。已调整计划并联系学校加紧项目进度。</t>
  </si>
  <si>
    <t>成本指标</t>
  </si>
  <si>
    <t>项目预算控制数</t>
  </si>
  <si>
    <t>137.64万以内</t>
  </si>
  <si>
    <t>27.973584万</t>
  </si>
  <si>
    <t>效果指标(30分)</t>
  </si>
  <si>
    <t>经济效益
指标</t>
  </si>
  <si>
    <t>无</t>
  </si>
  <si>
    <t>社会效益
指标</t>
  </si>
  <si>
    <t>对人才梯队建设的促进作用、人才培养情况、发病率控制与下降</t>
  </si>
  <si>
    <t>促进公共卫生专业人才的发展、培养专业技术人才、为相关疾病的防控提供技术支持</t>
  </si>
  <si>
    <t>培养硕士 1 名，博士 1 名，博士后 1 名。</t>
  </si>
  <si>
    <t>生态效益
指标</t>
  </si>
  <si>
    <t>可持续影响指标</t>
  </si>
  <si>
    <t>对规范疾病预防控制处置规范化生产的可持续影响</t>
  </si>
  <si>
    <t>为相关工作提供技术支持</t>
  </si>
  <si>
    <t>建立饮用水中氯消毒副产物痕量分析方法，获得北京市饮用水消毒副产物时空分布特征。对儿童饮食行为和锻炼行为现状及其影响因素的研究成果，已纳入到北京市学生营养素养调查的监测体系和北京市平衡膳食校园健康促进行动中。</t>
  </si>
  <si>
    <t>满意度
指标
（10分）</t>
  </si>
  <si>
    <t>服务对象满意度指标</t>
  </si>
  <si>
    <t>相关部门机构满意度</t>
  </si>
  <si>
    <t>年度进展得到资助机构的认可≥90%</t>
  </si>
  <si>
    <t>结题报告、年度进展报告等获得资助单位审核通过</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</si>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</sst>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7">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0_ "/>
    <numFmt numFmtId="177" formatCode="0.0_ "/>
    <numFmt numFmtId="178" formatCode="0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b/>
      <sz val="11"/>
      <color indexed="62"/>
      <name val="等线"/>
      <charset val="134"/>
    </font>
    <font>
      <sz val="11"/>
      <color indexed="60"/>
      <name val="等线"/>
      <charset val="0"/>
    </font>
    <font>
      <sz val="11"/>
      <color indexed="8"/>
      <name val="等线"/>
      <charset val="0"/>
    </font>
    <font>
      <u/>
      <sz val="11"/>
      <color indexed="20"/>
      <name val="等线"/>
      <charset val="0"/>
    </font>
    <font>
      <sz val="11"/>
      <color indexed="62"/>
      <name val="等线"/>
      <charset val="0"/>
    </font>
    <font>
      <sz val="11"/>
      <color indexed="9"/>
      <name val="等线"/>
      <charset val="0"/>
    </font>
    <font>
      <b/>
      <sz val="11"/>
      <color indexed="52"/>
      <name val="等线"/>
      <charset val="0"/>
    </font>
    <font>
      <b/>
      <sz val="18"/>
      <color indexed="62"/>
      <name val="等线"/>
      <charset val="134"/>
    </font>
    <font>
      <u/>
      <sz val="11"/>
      <color indexed="12"/>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10" fillId="5" borderId="5" applyNumberFormat="0" applyAlignment="0" applyProtection="0">
      <alignment vertical="center"/>
    </xf>
    <xf numFmtId="0" fontId="7" fillId="2" borderId="0" applyNumberFormat="0" applyBorder="0" applyAlignment="0" applyProtection="0">
      <alignment vertical="center"/>
    </xf>
    <xf numFmtId="0" fontId="8" fillId="4" borderId="0" applyNumberFormat="0" applyBorder="0" applyAlignment="0" applyProtection="0">
      <alignment vertical="center"/>
    </xf>
    <xf numFmtId="0" fontId="11" fillId="4" borderId="0" applyNumberFormat="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8" borderId="6" applyNumberFormat="0" applyFont="0" applyAlignment="0" applyProtection="0">
      <alignment vertical="center"/>
    </xf>
    <xf numFmtId="0" fontId="1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1" fillId="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6" fillId="0" borderId="10" applyNumberFormat="0" applyFill="0" applyAlignment="0" applyProtection="0">
      <alignment vertical="center"/>
    </xf>
    <xf numFmtId="0" fontId="11" fillId="12" borderId="0" applyNumberFormat="0" applyBorder="0" applyAlignment="0" applyProtection="0">
      <alignment vertical="center"/>
    </xf>
    <xf numFmtId="0" fontId="15" fillId="3" borderId="7" applyNumberFormat="0" applyAlignment="0" applyProtection="0">
      <alignment vertical="center"/>
    </xf>
    <xf numFmtId="0" fontId="11" fillId="5" borderId="0" applyNumberFormat="0" applyBorder="0" applyAlignment="0" applyProtection="0">
      <alignment vertical="center"/>
    </xf>
    <xf numFmtId="0" fontId="12" fillId="3" borderId="5" applyNumberFormat="0" applyAlignment="0" applyProtection="0">
      <alignment vertical="center"/>
    </xf>
    <xf numFmtId="0" fontId="17" fillId="9" borderId="8" applyNumberFormat="0" applyAlignment="0" applyProtection="0">
      <alignment vertical="center"/>
    </xf>
    <xf numFmtId="0" fontId="21" fillId="0" borderId="11" applyNumberFormat="0" applyFill="0" applyAlignment="0" applyProtection="0">
      <alignment vertical="center"/>
    </xf>
    <xf numFmtId="0" fontId="11" fillId="11" borderId="0" applyNumberFormat="0" applyBorder="0" applyAlignment="0" applyProtection="0">
      <alignment vertical="center"/>
    </xf>
    <xf numFmtId="0" fontId="8" fillId="10" borderId="0" applyNumberFormat="0" applyBorder="0" applyAlignment="0" applyProtection="0">
      <alignment vertical="center"/>
    </xf>
    <xf numFmtId="0" fontId="22" fillId="0" borderId="12" applyNumberFormat="0" applyFill="0" applyAlignment="0" applyProtection="0">
      <alignment vertical="center"/>
    </xf>
    <xf numFmtId="0" fontId="23" fillId="10" borderId="0" applyNumberFormat="0" applyBorder="0" applyAlignment="0" applyProtection="0">
      <alignment vertical="center"/>
    </xf>
    <xf numFmtId="0" fontId="7" fillId="6" borderId="0" applyNumberFormat="0" applyBorder="0" applyAlignment="0" applyProtection="0">
      <alignment vertical="center"/>
    </xf>
    <xf numFmtId="0" fontId="11"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11" fillId="9" borderId="0" applyNumberFormat="0" applyBorder="0" applyAlignment="0" applyProtection="0">
      <alignment vertical="center"/>
    </xf>
    <xf numFmtId="0" fontId="8" fillId="8" borderId="0" applyNumberFormat="0" applyBorder="0" applyAlignment="0" applyProtection="0">
      <alignment vertical="center"/>
    </xf>
    <xf numFmtId="0" fontId="8" fillId="5" borderId="0" applyNumberFormat="0" applyBorder="0" applyAlignment="0" applyProtection="0">
      <alignment vertical="center"/>
    </xf>
    <xf numFmtId="0" fontId="11" fillId="13" borderId="0" applyNumberFormat="0" applyBorder="0" applyAlignment="0" applyProtection="0">
      <alignment vertical="center"/>
    </xf>
    <xf numFmtId="0" fontId="8" fillId="12" borderId="0" applyNumberFormat="0" applyBorder="0" applyAlignment="0" applyProtection="0">
      <alignment vertical="center"/>
    </xf>
    <xf numFmtId="0" fontId="11" fillId="12" borderId="0" applyNumberFormat="0" applyBorder="0" applyAlignment="0" applyProtection="0">
      <alignment vertical="center"/>
    </xf>
    <xf numFmtId="0" fontId="11" fillId="16" borderId="0" applyNumberFormat="0" applyBorder="0" applyAlignment="0" applyProtection="0">
      <alignment vertical="center"/>
    </xf>
    <xf numFmtId="0" fontId="8" fillId="10" borderId="0" applyNumberFormat="0" applyBorder="0" applyAlignment="0" applyProtection="0">
      <alignment vertical="center"/>
    </xf>
    <xf numFmtId="0" fontId="11" fillId="16" borderId="0" applyNumberFormat="0" applyBorder="0" applyAlignment="0" applyProtection="0">
      <alignment vertical="center"/>
    </xf>
  </cellStyleXfs>
  <cellXfs count="26">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5" fillId="0" borderId="1"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10"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8" fontId="3" fillId="0" borderId="1" xfId="0" applyNumberFormat="1" applyFont="1" applyBorder="1" applyAlignment="1">
      <alignment horizontal="center" vertical="center"/>
    </xf>
    <xf numFmtId="177" fontId="5"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0" zoomScaleNormal="100" zoomScaleSheetLayoutView="80" workbookViewId="0">
      <selection activeCell="E7" sqref="E7"/>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9" max="9" width="9" customWidth="1"/>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3" t="s">
        <v>5</v>
      </c>
      <c r="E4" s="3"/>
      <c r="F4" s="3"/>
      <c r="G4" s="3" t="s">
        <v>6</v>
      </c>
      <c r="H4" s="4" t="s">
        <v>7</v>
      </c>
      <c r="I4" s="4"/>
      <c r="J4" s="4"/>
    </row>
    <row r="5" ht="20" customHeight="1" spans="1:10">
      <c r="A5" s="3" t="s">
        <v>8</v>
      </c>
      <c r="B5" s="3"/>
      <c r="C5" s="3"/>
      <c r="D5" s="3" t="s">
        <v>9</v>
      </c>
      <c r="E5" s="3"/>
      <c r="F5" s="3"/>
      <c r="G5" s="3" t="s">
        <v>10</v>
      </c>
      <c r="H5" s="4">
        <v>64407282</v>
      </c>
      <c r="I5" s="4"/>
      <c r="J5" s="4"/>
    </row>
    <row r="6" ht="29.25" spans="1:10">
      <c r="A6" s="4" t="s">
        <v>11</v>
      </c>
      <c r="B6" s="4"/>
      <c r="C6" s="4"/>
      <c r="D6" s="3"/>
      <c r="E6" s="4" t="s">
        <v>12</v>
      </c>
      <c r="F6" s="4" t="s">
        <v>13</v>
      </c>
      <c r="G6" s="4" t="s">
        <v>14</v>
      </c>
      <c r="H6" s="4" t="s">
        <v>15</v>
      </c>
      <c r="I6" s="4" t="s">
        <v>16</v>
      </c>
      <c r="J6" s="3" t="s">
        <v>17</v>
      </c>
    </row>
    <row r="7" ht="20" customHeight="1" spans="1:10">
      <c r="A7" s="4"/>
      <c r="B7" s="4"/>
      <c r="C7" s="4"/>
      <c r="D7" s="5" t="s">
        <v>18</v>
      </c>
      <c r="E7" s="3">
        <v>137.64</v>
      </c>
      <c r="F7" s="3">
        <v>137.64</v>
      </c>
      <c r="G7" s="3">
        <v>27.973584</v>
      </c>
      <c r="H7" s="3">
        <v>10</v>
      </c>
      <c r="I7" s="21">
        <f>G7/F7</f>
        <v>0.203237314734089</v>
      </c>
      <c r="J7" s="22">
        <f>I7*H7</f>
        <v>2.03237314734089</v>
      </c>
    </row>
    <row r="8" ht="29.25" spans="1:10">
      <c r="A8" s="4"/>
      <c r="B8" s="4"/>
      <c r="C8" s="4"/>
      <c r="D8" s="6" t="s">
        <v>19</v>
      </c>
      <c r="E8" s="3">
        <v>0</v>
      </c>
      <c r="F8" s="3">
        <v>0</v>
      </c>
      <c r="G8" s="3">
        <v>0</v>
      </c>
      <c r="H8" s="3" t="s">
        <v>20</v>
      </c>
      <c r="I8" s="3" t="s">
        <v>20</v>
      </c>
      <c r="J8" s="3" t="s">
        <v>20</v>
      </c>
    </row>
    <row r="9" ht="25" customHeight="1" spans="1:10">
      <c r="A9" s="4"/>
      <c r="B9" s="4"/>
      <c r="C9" s="4"/>
      <c r="D9" s="3" t="s">
        <v>21</v>
      </c>
      <c r="E9" s="3">
        <v>0</v>
      </c>
      <c r="F9" s="3">
        <v>0</v>
      </c>
      <c r="G9" s="3">
        <v>0</v>
      </c>
      <c r="H9" s="3" t="s">
        <v>20</v>
      </c>
      <c r="I9" s="3" t="s">
        <v>20</v>
      </c>
      <c r="J9" s="3" t="s">
        <v>20</v>
      </c>
    </row>
    <row r="10" ht="19" customHeight="1" spans="1:10">
      <c r="A10" s="4"/>
      <c r="B10" s="4"/>
      <c r="C10" s="4"/>
      <c r="D10" s="7" t="s">
        <v>22</v>
      </c>
      <c r="E10" s="3">
        <v>137.64</v>
      </c>
      <c r="F10" s="3">
        <v>137.64</v>
      </c>
      <c r="G10" s="3">
        <v>27.973584</v>
      </c>
      <c r="H10" s="3">
        <v>10</v>
      </c>
      <c r="I10" s="21">
        <f>G10/F10</f>
        <v>0.203237314734089</v>
      </c>
      <c r="J10" s="23">
        <f>I10*H10</f>
        <v>2.03237314734089</v>
      </c>
    </row>
    <row r="11" ht="26" customHeight="1" spans="1:10">
      <c r="A11" s="8" t="s">
        <v>23</v>
      </c>
      <c r="B11" s="4" t="s">
        <v>24</v>
      </c>
      <c r="C11" s="4"/>
      <c r="D11" s="4"/>
      <c r="E11" s="4"/>
      <c r="F11" s="4" t="s">
        <v>25</v>
      </c>
      <c r="G11" s="4"/>
      <c r="H11" s="4"/>
      <c r="I11" s="4"/>
      <c r="J11" s="4"/>
    </row>
    <row r="12" ht="98" customHeight="1" spans="1:10">
      <c r="A12" s="8"/>
      <c r="B12" s="4" t="s">
        <v>26</v>
      </c>
      <c r="C12" s="4"/>
      <c r="D12" s="4"/>
      <c r="E12" s="4"/>
      <c r="F12" s="4" t="s">
        <v>27</v>
      </c>
      <c r="G12" s="4"/>
      <c r="H12" s="4"/>
      <c r="I12" s="4"/>
      <c r="J12" s="4"/>
    </row>
    <row r="13" ht="29.25" spans="1:10">
      <c r="A13" s="8" t="s">
        <v>28</v>
      </c>
      <c r="B13" s="4" t="s">
        <v>29</v>
      </c>
      <c r="C13" s="3" t="s">
        <v>30</v>
      </c>
      <c r="D13" s="3" t="s">
        <v>31</v>
      </c>
      <c r="E13" s="3" t="s">
        <v>32</v>
      </c>
      <c r="F13" s="9" t="s">
        <v>33</v>
      </c>
      <c r="G13" s="10"/>
      <c r="H13" s="4" t="s">
        <v>34</v>
      </c>
      <c r="I13" s="4" t="s">
        <v>17</v>
      </c>
      <c r="J13" s="4" t="s">
        <v>35</v>
      </c>
    </row>
    <row r="14" ht="82" customHeight="1" spans="1:10">
      <c r="A14" s="8"/>
      <c r="B14" s="4" t="s">
        <v>36</v>
      </c>
      <c r="C14" s="3" t="s">
        <v>37</v>
      </c>
      <c r="D14" s="11" t="s">
        <v>38</v>
      </c>
      <c r="E14" s="11" t="s">
        <v>39</v>
      </c>
      <c r="F14" s="12" t="s">
        <v>40</v>
      </c>
      <c r="G14" s="13"/>
      <c r="H14" s="4">
        <v>10</v>
      </c>
      <c r="I14" s="24">
        <v>10</v>
      </c>
      <c r="J14" s="11"/>
    </row>
    <row r="15" ht="55" customHeight="1" spans="1:10">
      <c r="A15" s="8"/>
      <c r="B15" s="4"/>
      <c r="C15" s="3" t="s">
        <v>41</v>
      </c>
      <c r="D15" s="11" t="s">
        <v>42</v>
      </c>
      <c r="E15" s="11" t="s">
        <v>43</v>
      </c>
      <c r="F15" s="12" t="s">
        <v>44</v>
      </c>
      <c r="G15" s="13"/>
      <c r="H15" s="4">
        <v>20</v>
      </c>
      <c r="I15" s="24">
        <v>20</v>
      </c>
      <c r="J15" s="14"/>
    </row>
    <row r="16" ht="129" spans="1:10">
      <c r="A16" s="8"/>
      <c r="B16" s="4"/>
      <c r="C16" s="3" t="s">
        <v>45</v>
      </c>
      <c r="D16" s="14" t="s">
        <v>46</v>
      </c>
      <c r="E16" s="11" t="s">
        <v>47</v>
      </c>
      <c r="F16" s="12" t="s">
        <v>48</v>
      </c>
      <c r="G16" s="13"/>
      <c r="H16" s="4">
        <v>10</v>
      </c>
      <c r="I16" s="24">
        <v>8</v>
      </c>
      <c r="J16" s="4" t="s">
        <v>49</v>
      </c>
    </row>
    <row r="17" ht="67.5" customHeight="1" spans="1:10">
      <c r="A17" s="8"/>
      <c r="B17" s="4"/>
      <c r="C17" s="3" t="s">
        <v>50</v>
      </c>
      <c r="D17" s="15" t="s">
        <v>51</v>
      </c>
      <c r="E17" s="3" t="s">
        <v>52</v>
      </c>
      <c r="F17" s="16" t="s">
        <v>53</v>
      </c>
      <c r="G17" s="17"/>
      <c r="H17" s="4">
        <v>10</v>
      </c>
      <c r="I17" s="24">
        <v>10</v>
      </c>
      <c r="J17" s="4"/>
    </row>
    <row r="18" ht="29.25" spans="1:10">
      <c r="A18" s="8"/>
      <c r="B18" s="4" t="s">
        <v>54</v>
      </c>
      <c r="C18" s="4" t="s">
        <v>55</v>
      </c>
      <c r="D18" s="3" t="s">
        <v>56</v>
      </c>
      <c r="E18" s="3" t="s">
        <v>56</v>
      </c>
      <c r="F18" s="16" t="s">
        <v>56</v>
      </c>
      <c r="G18" s="17"/>
      <c r="H18" s="4">
        <v>0</v>
      </c>
      <c r="I18" s="24">
        <v>0</v>
      </c>
      <c r="J18" s="3"/>
    </row>
    <row r="19" ht="72" spans="1:10">
      <c r="A19" s="8"/>
      <c r="B19" s="4"/>
      <c r="C19" s="4" t="s">
        <v>57</v>
      </c>
      <c r="D19" s="4" t="s">
        <v>58</v>
      </c>
      <c r="E19" s="4" t="s">
        <v>59</v>
      </c>
      <c r="F19" s="9" t="s">
        <v>60</v>
      </c>
      <c r="G19" s="10"/>
      <c r="H19" s="4">
        <v>15</v>
      </c>
      <c r="I19" s="24">
        <v>15</v>
      </c>
      <c r="J19" s="3"/>
    </row>
    <row r="20" ht="29.25" spans="1:10">
      <c r="A20" s="8"/>
      <c r="B20" s="4"/>
      <c r="C20" s="4" t="s">
        <v>61</v>
      </c>
      <c r="D20" s="3" t="s">
        <v>56</v>
      </c>
      <c r="E20" s="3" t="s">
        <v>56</v>
      </c>
      <c r="F20" s="16" t="s">
        <v>56</v>
      </c>
      <c r="G20" s="17"/>
      <c r="H20" s="4">
        <v>0</v>
      </c>
      <c r="I20" s="24">
        <v>0</v>
      </c>
      <c r="J20" s="3"/>
    </row>
    <row r="21" ht="136" customHeight="1" spans="1:10">
      <c r="A21" s="8"/>
      <c r="B21" s="4"/>
      <c r="C21" s="4" t="s">
        <v>62</v>
      </c>
      <c r="D21" s="4" t="s">
        <v>63</v>
      </c>
      <c r="E21" s="4" t="s">
        <v>64</v>
      </c>
      <c r="F21" s="9" t="s">
        <v>65</v>
      </c>
      <c r="G21" s="17"/>
      <c r="H21" s="4">
        <v>15</v>
      </c>
      <c r="I21" s="24">
        <v>15</v>
      </c>
      <c r="J21" s="3"/>
    </row>
    <row r="22" ht="57.75" spans="1:10">
      <c r="A22" s="8"/>
      <c r="B22" s="4" t="s">
        <v>66</v>
      </c>
      <c r="C22" s="4" t="s">
        <v>67</v>
      </c>
      <c r="D22" s="3" t="s">
        <v>68</v>
      </c>
      <c r="E22" s="4" t="s">
        <v>69</v>
      </c>
      <c r="F22" s="9" t="s">
        <v>70</v>
      </c>
      <c r="G22" s="10"/>
      <c r="H22" s="4">
        <v>10</v>
      </c>
      <c r="I22" s="24">
        <v>10</v>
      </c>
      <c r="J22" s="3"/>
    </row>
    <row r="23" ht="15" spans="1:10">
      <c r="A23" s="18" t="s">
        <v>71</v>
      </c>
      <c r="B23" s="18"/>
      <c r="C23" s="18"/>
      <c r="D23" s="18"/>
      <c r="E23" s="18"/>
      <c r="F23" s="18"/>
      <c r="G23" s="18"/>
      <c r="H23" s="18">
        <v>100</v>
      </c>
      <c r="I23" s="25">
        <f>SUM(I14:I22,J7)</f>
        <v>90.0323731473409</v>
      </c>
      <c r="J23" s="3"/>
    </row>
    <row r="24" ht="153.5" customHeight="1" spans="1:10">
      <c r="A24" s="19" t="s">
        <v>72</v>
      </c>
      <c r="B24" s="20"/>
      <c r="C24" s="20"/>
      <c r="D24" s="20"/>
      <c r="E24" s="20"/>
      <c r="F24" s="20"/>
      <c r="G24" s="20"/>
      <c r="H24" s="20"/>
      <c r="I24" s="20"/>
      <c r="J24" s="20"/>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7638888888889" right="0.511805555555556" top="0.55" bottom="0.55" header="0.313888888888889" footer="0.313888888888889"/>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科研课题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