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1600" windowHeight="10350"/>
  </bookViews>
  <sheets>
    <sheet name="Sheet1" sheetId="1" r:id="rId1"/>
  </sheets>
  <definedNames>
    <definedName name="_xlnm.Print_Area" localSheetId="0">Sheet1!$A$1:$J$202</definedName>
  </definedNames>
  <calcPr calcId="144525" concurrentCalc="0"/>
</workbook>
</file>

<file path=xl/sharedStrings.xml><?xml version="1.0" encoding="utf-8"?>
<sst xmlns="http://schemas.openxmlformats.org/spreadsheetml/2006/main" count="427">
  <si>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</si>
  <si>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</si>
  <si>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</si>
  <si>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传染病防治项目</t>
  </si>
  <si>
    <t>主管部门</t>
  </si>
  <si>
    <t>北京市卫生健康委员会</t>
  </si>
  <si>
    <t>实施单位</t>
  </si>
  <si>
    <t>北京市疾病预防控制中心</t>
  </si>
  <si>
    <t>项目负责人</t>
  </si>
  <si>
    <t>庞星火</t>
  </si>
  <si>
    <t>联系电话</t>
  </si>
  <si>
    <t>项目资金                    （万元）</t>
  </si>
  <si>
    <t>年初预算数</t>
  </si>
  <si>
    <t>全年预算数（A）</t>
  </si>
  <si>
    <t>全年执行数（B）</t>
  </si>
  <si>
    <t>分值（10分）</t>
  </si>
  <si>
    <t>执行率（B/A)</t>
  </si>
  <si>
    <t>得分</t>
  </si>
  <si>
    <t>年度资金总额：</t>
  </si>
  <si>
    <t>其中:当年财政
拨款</t>
  </si>
  <si>
    <t>上年结转资金</t>
  </si>
  <si>
    <t>—</t>
  </si>
  <si>
    <t>其他资金</t>
  </si>
  <si>
    <t>年度总体目标</t>
  </si>
  <si>
    <t>预期目标</t>
  </si>
  <si>
    <t>实际完成情况</t>
  </si>
  <si>
    <t>一是逐步完善北京市传染病地方病监测体系，及时掌握北京市传染病地方病流行趋势及变化规律，强化全市卫生防病工作，预防控制本市发生重大传染病的流行，有效控制地方病的发生。二是常规疫苗和流感疫苗接种工作，对疫苗可预防传染病疫情以及疑似预防接种异常反应及时进行调查处置，保持北京市适龄儿童、特殊人群第一类疫苗接种率不降低，各类疫苗可预防传染病发病率无明显升高，传染病突发暴发疫情能及时得到有效控制。三是在适龄儿童中开展第一类疫苗接种，减少疫苗相关传染病的发病率；开展常规免疫的查漏补种工作，减少儿童免疫空白。四是通过连续动态的监测调查掌握北京市不同环境类型病媒生物密度消长、时空分布、抗药性水平、区系与本底分布情况及控制情况。五是通过医疗、保健和托幼机构消毒效果监测及疫源地消毒，掌握全市医疗、保健和托幼机构消毒质量，降低医疗保健机构医院感染风险，减少托幼机构发病率，控制传染病的爆发流行。六是测算政府关注的我市甲乙类传染病发病率、前十位死亡原因、期望寿命等年度健康评价指标，掌握全年我市居民死亡水平、死亡原因、分布特点及趋势变化规律。七是探讨新的人群健康指标的测算与统计方法。</t>
  </si>
  <si>
    <t>完成政府关注的我市甲乙类传染病发病率、前十位死亡原因、期望寿命等年度健康评价指标，完成2020年我市居民死亡水平、死亡原因、分布特点及趋势变化规律年度报告分析</t>
  </si>
  <si>
    <t>绩效指标</t>
  </si>
  <si>
    <t>一级指标</t>
  </si>
  <si>
    <t>二级指标</t>
  </si>
  <si>
    <t>三级指标</t>
  </si>
  <si>
    <t>年度指标值(A)</t>
  </si>
  <si>
    <t>实际完成值(B)</t>
  </si>
  <si>
    <t>分值</t>
  </si>
  <si>
    <t>偏差原因分析及改进措施</t>
  </si>
  <si>
    <t>产出指标(50分)</t>
  </si>
  <si>
    <t>数量指标</t>
  </si>
  <si>
    <t>新发传染病风险监测报告</t>
  </si>
  <si>
    <t>4份</t>
  </si>
  <si>
    <t>流感监测报告</t>
  </si>
  <si>
    <t>52份</t>
  </si>
  <si>
    <t>50件</t>
  </si>
  <si>
    <t>流感病原学监测实验室检测标本数</t>
  </si>
  <si>
    <t>300件</t>
  </si>
  <si>
    <r>
      <rPr>
        <sz val="12"/>
        <color indexed="8"/>
        <rFont val="宋体"/>
        <charset val="134"/>
      </rPr>
      <t>4</t>
    </r>
    <r>
      <rPr>
        <sz val="12"/>
        <color indexed="8"/>
        <rFont val="宋体"/>
        <charset val="134"/>
      </rPr>
      <t>00</t>
    </r>
    <r>
      <rPr>
        <sz val="12"/>
        <color indexed="8"/>
        <rFont val="宋体"/>
        <charset val="134"/>
      </rPr>
      <t>件</t>
    </r>
  </si>
  <si>
    <t>区县专业技术人员培训人次数</t>
  </si>
  <si>
    <t>64人次</t>
  </si>
  <si>
    <t>70人次</t>
  </si>
  <si>
    <t>猩红热相关病例监测数</t>
  </si>
  <si>
    <t>20000例</t>
  </si>
  <si>
    <t>48600例</t>
  </si>
  <si>
    <t>人群尿碘水平监测</t>
  </si>
  <si>
    <t>12800人</t>
  </si>
  <si>
    <t>9108人</t>
  </si>
  <si>
    <t>受新冠疫情影响，各区减少监测人数要求300人。2021年疫情控制后，监测要求恢复正常。</t>
  </si>
  <si>
    <t>学生家庭食用盐碘含量监测</t>
  </si>
  <si>
    <t>3200户</t>
  </si>
  <si>
    <t>3302户</t>
  </si>
  <si>
    <t>历史病区生活饮用水氟含量监测</t>
  </si>
  <si>
    <t>400井次</t>
  </si>
  <si>
    <t>406井次</t>
  </si>
  <si>
    <t>历史病区儿童氟斑牙监测</t>
  </si>
  <si>
    <t>监测不少于18所学校</t>
  </si>
  <si>
    <t>86所</t>
  </si>
  <si>
    <t>国家下发了新的方案，所以调整了监测数。</t>
  </si>
  <si>
    <t>手足口病病原学监测数</t>
  </si>
  <si>
    <t>960件</t>
  </si>
  <si>
    <r>
      <rPr>
        <sz val="12"/>
        <color indexed="8"/>
        <rFont val="宋体"/>
        <charset val="134"/>
      </rPr>
      <t>7</t>
    </r>
    <r>
      <rPr>
        <sz val="12"/>
        <color indexed="8"/>
        <rFont val="宋体"/>
        <charset val="134"/>
      </rPr>
      <t>80</t>
    </r>
    <r>
      <rPr>
        <sz val="12"/>
        <color indexed="8"/>
        <rFont val="宋体"/>
        <charset val="134"/>
      </rPr>
      <t>件</t>
    </r>
  </si>
  <si>
    <t>受2020年新冠疫情影响，儿童9月份之前未开学，监测数较少。</t>
  </si>
  <si>
    <t>16个区专业技术人员培训人次数</t>
  </si>
  <si>
    <t>80人次</t>
  </si>
  <si>
    <r>
      <rPr>
        <sz val="12"/>
        <color indexed="8"/>
        <rFont val="宋体"/>
        <charset val="134"/>
      </rPr>
      <t>9</t>
    </r>
    <r>
      <rPr>
        <sz val="12"/>
        <color indexed="8"/>
        <rFont val="宋体"/>
        <charset val="134"/>
      </rPr>
      <t>0</t>
    </r>
    <r>
      <rPr>
        <sz val="12"/>
        <color indexed="8"/>
        <rFont val="宋体"/>
        <charset val="134"/>
      </rPr>
      <t>人次</t>
    </r>
  </si>
  <si>
    <t>霍乱等肠道传染病监测报告</t>
  </si>
  <si>
    <t>20份</t>
  </si>
  <si>
    <t>27份</t>
  </si>
  <si>
    <t>霍乱等肠道传染病病原学监测数</t>
  </si>
  <si>
    <t>3000件</t>
  </si>
  <si>
    <t>4091件</t>
  </si>
  <si>
    <r>
      <rPr>
        <sz val="12"/>
        <color indexed="8"/>
        <rFont val="宋体"/>
        <charset val="134"/>
      </rPr>
      <t>8</t>
    </r>
    <r>
      <rPr>
        <sz val="12"/>
        <color indexed="8"/>
        <rFont val="宋体"/>
        <charset val="134"/>
      </rPr>
      <t>0</t>
    </r>
    <r>
      <rPr>
        <sz val="12"/>
        <color indexed="8"/>
        <rFont val="宋体"/>
        <charset val="134"/>
      </rPr>
      <t>人次</t>
    </r>
  </si>
  <si>
    <t>土源性线虫监测</t>
  </si>
  <si>
    <t>3000人</t>
  </si>
  <si>
    <t>土壤中蛔虫卵感染情况调查</t>
  </si>
  <si>
    <t>5户</t>
  </si>
  <si>
    <t>调查点相关环境状况调查</t>
  </si>
  <si>
    <t>15村</t>
  </si>
  <si>
    <t>疟疾监测</t>
  </si>
  <si>
    <t>16区</t>
  </si>
  <si>
    <t>其他寄生虫病监测</t>
  </si>
  <si>
    <t>3-9岁儿童蛲虫卵肛拭法检测</t>
  </si>
  <si>
    <t>15村儿童</t>
  </si>
  <si>
    <t>收集北京市致病菌识别网监测菌株</t>
  </si>
  <si>
    <t>1280株</t>
  </si>
  <si>
    <t>292株</t>
  </si>
  <si>
    <t>受新冠疫情影响，各区按照实际肠道门诊监测人数上报。</t>
  </si>
  <si>
    <t>按20%的比例复核鉴定地市级、区县级疾控中心和哨点医院上送菌株、以及全部高致病性、新发、罕见病原菌株</t>
  </si>
  <si>
    <t>256株</t>
  </si>
  <si>
    <t>221株</t>
  </si>
  <si>
    <t>按5%的比例复核本省网络实验室的监测菌株耐药谱分析结果</t>
  </si>
  <si>
    <t>64株</t>
  </si>
  <si>
    <t>48株</t>
  </si>
  <si>
    <t>按5%的比例复核本省网络实验室监测菌株的分子分型结果</t>
  </si>
  <si>
    <t>2763件</t>
  </si>
  <si>
    <t>免费流感疫苗接种量</t>
  </si>
  <si>
    <t>110万剂次</t>
  </si>
  <si>
    <t>195万剂次</t>
  </si>
  <si>
    <t>北京乙肝表面抗原阳性人群队列建立和复核</t>
  </si>
  <si>
    <t>完成1800例阳性队列人群</t>
  </si>
  <si>
    <t>1929人</t>
  </si>
  <si>
    <t>乙肝母婴阻断监测</t>
  </si>
  <si>
    <t>完成1000例</t>
  </si>
  <si>
    <t>母婴阻断监测需对调查对象（母亲为HBsAg阳性所生的儿童，年龄为7-24月龄）采集血清标本，该部分人群年龄小。因新冠疫情导致被监测对象的监护人带孩子到医院或集中采血点等地进行采血意愿低，尤其疫情期间担心在医院或集中采血点等地感染新冠病毒，调查对象配合度差，导致无法按照预期完成数量</t>
  </si>
  <si>
    <t>甲戊肝病例核查</t>
  </si>
  <si>
    <t>完成至少50例</t>
  </si>
  <si>
    <t>68（其中甲肝18例，戊肝50例）</t>
  </si>
  <si>
    <t>用工单位外来务工流脑、麻疹疫苗接种1</t>
  </si>
  <si>
    <t>预计两种疫苗接种20万人次</t>
  </si>
  <si>
    <t>2.12万人次</t>
  </si>
  <si>
    <t>受新冠疫情影响，很多用工单位停业，务工人员也大量离京，接种人员投入到防疫中，因此造成务工接种人次数与上年相比减少80%以上</t>
  </si>
  <si>
    <t>常规疫苗接种数</t>
  </si>
  <si>
    <t>2020年计划接种450万人次</t>
  </si>
  <si>
    <t>2020年北京市儿童常规免疫共接种4718744人次</t>
  </si>
  <si>
    <t>重要病媒生物抗药性监测</t>
  </si>
  <si>
    <t>每年对2种害虫（从蚊幼虫、蚊成虫、家蝇、蟑螂中选择2种，其余的下一年度监测）、3种药剂进行抗药性监测</t>
  </si>
  <si>
    <t>完成对2种害虫（从蚊幼虫、蚊成虫、家蝇、蟑螂中选择2种，其余的下一年度监测）、3种药剂进行抗药性监测</t>
  </si>
  <si>
    <t>重要病媒生物危害监测</t>
  </si>
  <si>
    <t>全年开展蚊虫监测18次，蝇类监测21次，鼠类监测12次，蟑螂监测12次</t>
  </si>
  <si>
    <t>疫源地消毒</t>
  </si>
  <si>
    <t>依据突发疫情、突发公共卫生事件实际发生情况，全面开展现场消毒处置</t>
  </si>
  <si>
    <t>新冠病家消毒1500余起，面积19余万平米</t>
  </si>
  <si>
    <t>托幼机构监测</t>
  </si>
  <si>
    <t>对各区托幼机构基本全部检查监测，监测采样数量不少于5600件</t>
  </si>
  <si>
    <t>共监测3596件</t>
  </si>
  <si>
    <t>新冠疫情防控影响，监测样本量减少</t>
  </si>
  <si>
    <t>医疗机构监测</t>
  </si>
  <si>
    <t>对各区医疗机构基本全部检查监测，监测采样数量不少于16400件</t>
  </si>
  <si>
    <t>共监测14624件</t>
  </si>
  <si>
    <t>服务器操作系统授权安装</t>
  </si>
  <si>
    <t>服务器操作系统授权安装：60套</t>
  </si>
  <si>
    <t>60套</t>
  </si>
  <si>
    <t>传染病报告数据库</t>
  </si>
  <si>
    <t>传染病报告数据库1个</t>
  </si>
  <si>
    <t>1个</t>
  </si>
  <si>
    <t>户籍居民死亡数据库</t>
  </si>
  <si>
    <t>户籍居民死亡数据库1个</t>
  </si>
  <si>
    <t>传染病分析报告</t>
  </si>
  <si>
    <t>传染病分析报告70份</t>
  </si>
  <si>
    <t>85份</t>
  </si>
  <si>
    <t>死因统计分析报告</t>
  </si>
  <si>
    <t>死因统计分析报告21份</t>
  </si>
  <si>
    <t>21份</t>
  </si>
  <si>
    <t>购买文献数据库种类</t>
  </si>
  <si>
    <t>购买文献数据库种类3种（首医、万方和中国知网）</t>
  </si>
  <si>
    <t>3种</t>
  </si>
  <si>
    <t>完成各种类印刷任务</t>
  </si>
  <si>
    <t>完成各种类印刷任务5种（死亡医学证明书、登记本；传染病报告卡、传染病登记本；各种报告及调查表等）</t>
  </si>
  <si>
    <t>7种（死亡医学证明书、登记本；传染病报告卡、传染病登记本；传染病年度分析报告；年度资料汇编；传染病诊断与报告指南）</t>
  </si>
  <si>
    <t>开展培训数</t>
  </si>
  <si>
    <t>开展培训数2次（传染病和死因各一个）</t>
  </si>
  <si>
    <t>2次（传染病和死因各一个）</t>
  </si>
  <si>
    <t>完成委托合同内所有资产正版软件任务</t>
  </si>
  <si>
    <t>完成委托合同内所有资产正版软件的清查、安装、调试1项</t>
  </si>
  <si>
    <t>科研、设备、业务、会议、宣传品等工作门类档案</t>
  </si>
  <si>
    <t>科研、设备、业务、会议、宣传品等工作12种门类档案</t>
  </si>
  <si>
    <t>完成科研、设备、业务、会议、宣传品等工作12种门类档案整理</t>
  </si>
  <si>
    <t>中国疾病预防控制信息系统我市用户数字证书更新</t>
  </si>
  <si>
    <t>333张</t>
  </si>
  <si>
    <t>清查中心固定资产的正版软件1</t>
  </si>
  <si>
    <t>1265台/次</t>
  </si>
  <si>
    <t>完成正版软件购置办公软件</t>
  </si>
  <si>
    <t>202套</t>
  </si>
  <si>
    <t>完成正版软件购置杀毒软件</t>
  </si>
  <si>
    <t>892套</t>
  </si>
  <si>
    <t>完成正版软件购置服务器相关软件</t>
  </si>
  <si>
    <t>1套</t>
  </si>
  <si>
    <t>质量指标</t>
  </si>
  <si>
    <t>流感疫情处置率</t>
  </si>
  <si>
    <r>
      <rPr>
        <sz val="12"/>
        <color indexed="8"/>
        <rFont val="宋体"/>
        <charset val="134"/>
      </rPr>
      <t>100</t>
    </r>
    <r>
      <rPr>
        <sz val="12"/>
        <color indexed="8"/>
        <rFont val="宋体"/>
        <charset val="134"/>
      </rPr>
      <t>%</t>
    </r>
  </si>
  <si>
    <t>猩红热疫情处置率</t>
  </si>
  <si>
    <t>100%</t>
  </si>
  <si>
    <t>自然疫源性疾病监测完成率</t>
  </si>
  <si>
    <t>全市自然疫源性疾病培训完成率</t>
  </si>
  <si>
    <t>手足口病及急性出血性结膜炎疫情处置率</t>
  </si>
  <si>
    <t>霍乱等肠道传染病疫情处置率</t>
  </si>
  <si>
    <t>实验室检测率</t>
  </si>
  <si>
    <t>新发传染病疫情处置率</t>
  </si>
  <si>
    <t>全年流感疫情处置工作</t>
  </si>
  <si>
    <t>疫情处理及时、处置过程规范</t>
  </si>
  <si>
    <t>全年实验室检测工作任务</t>
  </si>
  <si>
    <t>按照监测方案和指南规定开展实验室检测，检测报告规范，检测过程符合实验室质量认证要求</t>
  </si>
  <si>
    <t>培训资料归档合格率</t>
  </si>
  <si>
    <t>参加培训人员的考核合格率</t>
  </si>
  <si>
    <t>全年猩红热疫情处置工作</t>
  </si>
  <si>
    <t>按照监测方案规定开展实验室检测，检测过程符合实验室质量认证要求</t>
  </si>
  <si>
    <t>猩红热标本实验室检测及时性</t>
  </si>
  <si>
    <t>及时</t>
  </si>
  <si>
    <t>全年自然疫源性疾病处置</t>
  </si>
  <si>
    <t>处理及时、过程规范</t>
  </si>
  <si>
    <t>全部疫情处理及时、过程规范</t>
  </si>
  <si>
    <t>检测报告规范，检测过程符合实验室质量认证要求</t>
  </si>
  <si>
    <t>培训效果考核得分率</t>
  </si>
  <si>
    <t>培训学员满意率</t>
  </si>
  <si>
    <t>大于90%</t>
  </si>
  <si>
    <t>下基层督导/指导满意率</t>
  </si>
  <si>
    <t>监测所发现问题的报告率</t>
  </si>
  <si>
    <t>全年手足口病及急性出血性结膜炎疫情处置工作</t>
  </si>
  <si>
    <t>全年霍乱等肠道传染病疫情处置工作</t>
  </si>
  <si>
    <t>阳性片上报率</t>
  </si>
  <si>
    <t>阴性片上报率</t>
  </si>
  <si>
    <t>5%</t>
  </si>
  <si>
    <t>大于5%</t>
  </si>
  <si>
    <t>疟疾个案信息调查率</t>
  </si>
  <si>
    <t>本省网络实验室的质量管理和技术培训</t>
  </si>
  <si>
    <t>保证区级实验室顺利完成工作</t>
  </si>
  <si>
    <t>疫情调查和监测菌株的鉴定</t>
  </si>
  <si>
    <t>及时完成</t>
  </si>
  <si>
    <t>实验室网络的信息分析和报告</t>
  </si>
  <si>
    <t>常规疫苗接种率</t>
  </si>
  <si>
    <t>≥90％</t>
  </si>
  <si>
    <t>疫苗接种率为99.85%</t>
  </si>
  <si>
    <t>流感疫苗接种服务可及率</t>
  </si>
  <si>
    <t>街乡社区覆盖率60%</t>
  </si>
  <si>
    <t>病毒性肝炎核实诊断急性乙肝病例调查完整率</t>
  </si>
  <si>
    <t>完整率90%</t>
  </si>
  <si>
    <t>%</t>
  </si>
  <si>
    <t>肝炎季度报表报告及时率</t>
  </si>
  <si>
    <t>≥95％</t>
  </si>
  <si>
    <t>全年北京市乙肝母婴阻断监测样本检测率</t>
  </si>
  <si>
    <t>用工单位外来务工流脑、麻疹疫苗接种2</t>
  </si>
  <si>
    <t>16个区工作完成率达到100%</t>
  </si>
  <si>
    <t>15个区完成工作</t>
  </si>
  <si>
    <t>丰台区因新发地疫情未开展务工接种</t>
  </si>
  <si>
    <t>12月龄含麻疹成分疫苗基础免疫及时接种率</t>
  </si>
  <si>
    <t>接种率90%</t>
  </si>
  <si>
    <t>12月龄含麻疹成分疫苗基础免疫合格接种率</t>
  </si>
  <si>
    <t>能够≥98％</t>
  </si>
  <si>
    <t>1岁乙脑疫苗基础免疫合格接种率</t>
  </si>
  <si>
    <t>达到90%</t>
  </si>
  <si>
    <t>1．5岁含麻疹成份加强免疫疫苗合格接种率</t>
  </si>
  <si>
    <t>能够达到≥98％</t>
  </si>
  <si>
    <t>初中一年级乙肝疫苗接种率</t>
  </si>
  <si>
    <t>接种率为90%</t>
  </si>
  <si>
    <t>初中三年级白破疫苗接种率</t>
  </si>
  <si>
    <t>能够达到90%</t>
  </si>
  <si>
    <t>AEFI监测与处置1</t>
  </si>
  <si>
    <t>监测工作覆盖16个区县；预计报告病例2500例。</t>
  </si>
  <si>
    <t>2020年全市16个区均有AEFI报告，共报告病例2935例。</t>
  </si>
  <si>
    <t>12月龄脊灰基础免疫及时接种率</t>
  </si>
  <si>
    <t>可达到90%</t>
  </si>
  <si>
    <t>12月龄脊灰基础免疫合格接种率</t>
  </si>
  <si>
    <t>≥98％</t>
  </si>
  <si>
    <t>12月龄乙肝基础免疫首针及时接种率</t>
  </si>
  <si>
    <t>可达90%</t>
  </si>
  <si>
    <t>12月龄乙肝基础免疫合格接种率</t>
  </si>
  <si>
    <t>达到95%</t>
  </si>
  <si>
    <t>12月龄百白破疫苗基础免疫及时接种率</t>
  </si>
  <si>
    <t>12月龄百白破疫苗基础免疫合格接种率</t>
  </si>
  <si>
    <t>1．5岁含风疹、腮腺炎成份疫苗合格接种率</t>
  </si>
  <si>
    <t>完成≥90%</t>
  </si>
  <si>
    <t>1．5岁百白破疫苗合格接种率</t>
  </si>
  <si>
    <t>达到≥90%</t>
  </si>
  <si>
    <t>1．5岁甲肝基础免疫合格接种率</t>
  </si>
  <si>
    <t>可完成≥90%</t>
  </si>
  <si>
    <t>2岁乙脑疫苗加强合格接种率</t>
  </si>
  <si>
    <t>能达到≥90%</t>
  </si>
  <si>
    <t>3岁A＋C群流脑疫苗加强合格接种率</t>
  </si>
  <si>
    <t>集中率≥90%</t>
  </si>
  <si>
    <t>4岁脊灰疫苗合格接种率</t>
  </si>
  <si>
    <t>接种率≥90%</t>
  </si>
  <si>
    <t>6岁白破疫苗合格接种率</t>
  </si>
  <si>
    <t>可达到≥90%</t>
  </si>
  <si>
    <t>6岁麻风腮疫苗合格接种率</t>
  </si>
  <si>
    <t>能够达到≥90%</t>
  </si>
  <si>
    <t>小学四年级流脑疫苗接种率</t>
  </si>
  <si>
    <t>≥90%</t>
  </si>
  <si>
    <t>流感疫苗接种服务可及性</t>
  </si>
  <si>
    <t>街乡社区覆盖率90%</t>
  </si>
  <si>
    <t>病媒生物区系调查</t>
  </si>
  <si>
    <t>《北京地区病媒生物区系调查实施方案》</t>
  </si>
  <si>
    <t>按标注方案实施</t>
  </si>
  <si>
    <t>病媒生物抗药性监测</t>
  </si>
  <si>
    <t>国标《蝇类抗药性检测方法》、《蚊虫抗药性检测方法》、《蜚蠊抗药性检测方法》</t>
  </si>
  <si>
    <t>医疗保健机构、托幼机构监测</t>
  </si>
  <si>
    <t>《消毒技术规范》、《北京市医疗保健机构消毒效果监测方案》、《北京市托幼机构消毒效果监测方案》</t>
  </si>
  <si>
    <t>基本掌握医疗、托幼机构消毒工作质量</t>
  </si>
  <si>
    <t>病媒生物危害监测、居民家庭蟑螂等危害监测</t>
  </si>
  <si>
    <t>国标《病媒生物密度监测方法》（蚊蝇鼠蟑）；国卫办疾控函【2016】215号《全国病媒生物监测方案》</t>
  </si>
  <si>
    <t>疾控统计信息收集</t>
  </si>
  <si>
    <t>通过上级各个部门对中心软件正版化的考核工作通过检查</t>
  </si>
  <si>
    <t>通过检查</t>
  </si>
  <si>
    <t>传染病监测达到相关标准、规范等文件要求</t>
  </si>
  <si>
    <t>报告审核时效年度统计图和时效要求说明，已经达到报告管理时效要求</t>
  </si>
  <si>
    <t>死因监测达到相关标准、规范等文件要求</t>
  </si>
  <si>
    <t>死因规范报告率100%</t>
  </si>
  <si>
    <t>完成中国疾病预防控制信息系统我市用户数字证书更新工作</t>
  </si>
  <si>
    <t>按《国家卫生计生委办公厅关于进一步加强传染病信息安全管理的通知》和北京市卫生健康委要求</t>
  </si>
  <si>
    <t>按要求完成更新</t>
  </si>
  <si>
    <t>清查中心固定资产的正版软件</t>
  </si>
  <si>
    <t>按照《北京卫计委软件价格谈结果通知》正版软件价格进行采购</t>
  </si>
  <si>
    <t>按要求完成清查</t>
  </si>
  <si>
    <t>完成正版软件购置及安装工作</t>
  </si>
  <si>
    <t>时效指标</t>
  </si>
  <si>
    <t>在7月底前完成对各区专业技术人员培训</t>
  </si>
  <si>
    <t>10月完成</t>
  </si>
  <si>
    <t>由于新冠疫情，线上培训在4月肠道门诊开诊前召开，现场培训10月召开</t>
  </si>
  <si>
    <t>疫情上送标本实验室检测及时性</t>
  </si>
  <si>
    <t>开展重点人群流感疫苗接种服务</t>
  </si>
  <si>
    <t>按照工作计划完成进度</t>
  </si>
  <si>
    <t>在12月底之前完成中小学生和老年人免费接种</t>
  </si>
  <si>
    <t>病毒性肝炎监测与预防</t>
  </si>
  <si>
    <t>按照工作计划完成工作进度和经费支出</t>
  </si>
  <si>
    <t>用工单位外来务工流脑、麻疹疫苗接种</t>
  </si>
  <si>
    <t>7月底完成经费支出</t>
  </si>
  <si>
    <t>AEFI监测与处置</t>
  </si>
  <si>
    <t>按照工作计划完成经费支出</t>
  </si>
  <si>
    <t>经费按计划支出</t>
  </si>
  <si>
    <t>确定流感疫苗免疫策略</t>
  </si>
  <si>
    <t>2020年5月向北京市卫健委呈报《2020年北京市流感疫苗接种工作实施方案》</t>
  </si>
  <si>
    <t>筹备流感疫苗接种</t>
  </si>
  <si>
    <t>2020年9月向北京市卫健委呈报关于2020年流感疫苗接种建议的补充报告</t>
  </si>
  <si>
    <t>开展流感疫苗接种</t>
  </si>
  <si>
    <t>当年9-11月</t>
  </si>
  <si>
    <t>召开接种工作培训并开展接种及接种信息报告</t>
  </si>
  <si>
    <t>4月采购相关试剂耗材，6-10月份进行区系调查工作，11月份整理调查结果与标本，12月份汇总分析结果</t>
  </si>
  <si>
    <t>未实施</t>
  </si>
  <si>
    <t>2-4月采购药品，6-11月份采集蚊蝇蟑螂试虫并试验，12月份汇总数据</t>
  </si>
  <si>
    <t>蚊蝇危害监测</t>
  </si>
  <si>
    <t>4-10月开展蝇监测，5-10月开展蚊虫监测，每月监测3次，监测后3天发出起草简报</t>
  </si>
  <si>
    <t>鼠蟑危害监测</t>
  </si>
  <si>
    <t>1-12月每月进行1次监测，每月25号前完成监测，月底前收集汇总数据，下月5日前提交上月监测简报</t>
  </si>
  <si>
    <t>疫源地消毒杀虫</t>
  </si>
  <si>
    <t>按实际发生情况处理</t>
  </si>
  <si>
    <t>对新冠疫情各类疫源地进行终末消毒</t>
  </si>
  <si>
    <t>软件正版化工作购置整改：2018年6-8月</t>
  </si>
  <si>
    <t>完成整改</t>
  </si>
  <si>
    <t>固定资产正版软件清查：2018年4-5月</t>
  </si>
  <si>
    <t>完成清查</t>
  </si>
  <si>
    <t>档案扫描和数字化借阅：全年</t>
  </si>
  <si>
    <t>全年</t>
  </si>
  <si>
    <t>两次培训：12月</t>
  </si>
  <si>
    <t>传染病于2020年9月和死因于2020年8月完成培训</t>
  </si>
  <si>
    <t>汇总各区传染病、死亡年度分析报告：5月完成上一年度</t>
  </si>
  <si>
    <t>5月底前完成</t>
  </si>
  <si>
    <t>死亡医学证明书印刷：2020年12月</t>
  </si>
  <si>
    <t>2020年12月底前完成</t>
  </si>
  <si>
    <t>传染病报告卡印刷：2020年12月</t>
  </si>
  <si>
    <t>传染病和死亡年度资料备份（数据库等）：2020年5月完成上一年度</t>
  </si>
  <si>
    <t>2020年5月底前完成传染病和死因年度数据库备份，年报统计分析相关工作</t>
  </si>
  <si>
    <t>白皮书中传染病及死因相关内容撰写：6月完成上一年度</t>
  </si>
  <si>
    <t>及时完成传染病及死因相关内容的撰写，相关内容详见报告</t>
  </si>
  <si>
    <t>项目实施的及时性</t>
  </si>
  <si>
    <t>年度内完成全部项目工作</t>
  </si>
  <si>
    <t>数字证书用户年度更新</t>
  </si>
  <si>
    <t>2020年3月前</t>
  </si>
  <si>
    <t>2020年3月前完成</t>
  </si>
  <si>
    <t>每年4-6月</t>
  </si>
  <si>
    <t>2020年5月完成</t>
  </si>
  <si>
    <t>每年6-8月</t>
  </si>
  <si>
    <t>2020年8月完成</t>
  </si>
  <si>
    <t>成本指标</t>
  </si>
  <si>
    <t>预算控制总额</t>
  </si>
  <si>
    <t>控制在4556.6817万元内</t>
  </si>
  <si>
    <t>实际支出3967.91019万元</t>
  </si>
  <si>
    <t>疾控统计信息收集子项目</t>
  </si>
  <si>
    <t>控制在209.7404万元内</t>
  </si>
  <si>
    <t>年初申报时候是有子项目的预算，实际项目为后期按照要求合并后的项目预算，已经完成相关控制指标要求</t>
  </si>
  <si>
    <t>重要病媒生物监测与防制</t>
  </si>
  <si>
    <t>各项目按照下拨经费进行支出</t>
  </si>
  <si>
    <t>培训</t>
  </si>
  <si>
    <t>总计5.56万，通过专业培训提高专业人员在消毒效果监测、消毒处置、病媒生物监测、防制等方面的专业能力</t>
  </si>
  <si>
    <t>办继续教育培训班2个，参加新冠消毒培训50余场次</t>
  </si>
  <si>
    <t>流感疫苗接种支出经费控制在预算金额内</t>
  </si>
  <si>
    <t>56.3万元</t>
  </si>
  <si>
    <t>54.3万元</t>
  </si>
  <si>
    <t>受新冠疫情影响，部分专家未能出席论证会议参与咨询和研讨，因此结余</t>
  </si>
  <si>
    <t>病毒性肝炎监测与预防工作</t>
  </si>
  <si>
    <t>支出控制在预算金额内</t>
  </si>
  <si>
    <t>支出经费控制在预算金额内</t>
  </si>
  <si>
    <t>常规疫苗接种</t>
  </si>
  <si>
    <t>疫苗经费不超过预算金额</t>
  </si>
  <si>
    <t>严格按照财政相关标准，进行项目培训工作</t>
  </si>
  <si>
    <t>达标</t>
  </si>
  <si>
    <t>严格按照财务标准，执行劳务费发放</t>
  </si>
  <si>
    <t>效果指标(30分)</t>
  </si>
  <si>
    <t>经济效益</t>
  </si>
  <si>
    <t>减少因罹患传染病而支出的医疗费用</t>
  </si>
  <si>
    <t>社会效益
指标</t>
  </si>
  <si>
    <t>及时掌握北京市手足口病流行趋势及变化规律，实现对疫情的早期预警和控制</t>
  </si>
  <si>
    <t>降低受种务工人员两种传染病发病率</t>
  </si>
  <si>
    <t>2020年麻疹和流脑发病率都保持在极低水平</t>
  </si>
  <si>
    <t>完善全市预防接种异常反应监测与处置体系；规范疑似预防接种异常反应的报告、调查、诊断与处置工作；评价疫苗上市后安全性和预防接种服务质量</t>
  </si>
  <si>
    <t>各项监测指标达到监测方案要求。</t>
  </si>
  <si>
    <t>维持重点人群流感疫苗接种服务可及性水平</t>
  </si>
  <si>
    <t>为预防接种对象提供流感疫苗接种服务，减少因接种工作造成的投诉和纠纷事件</t>
  </si>
  <si>
    <t>为预防接种异常反应病例给予经济补偿提供依据，减少因预防接种不良反应造成的纠纷、上访事件</t>
  </si>
  <si>
    <t>全市启动启动各级调查诊断专家组22次，对45例病例进行调查诊断，其中异常反应/不除外异常反应32例。</t>
  </si>
  <si>
    <t>维持病毒性肝炎平稳发病水平</t>
  </si>
  <si>
    <t>维持病毒性肝炎平稳发病水平维持在低水平</t>
  </si>
  <si>
    <t>实现北京市卫生健康委公共卫生服务均等化目标</t>
  </si>
  <si>
    <t>为外来务工人员提供了免费疫苗接种服务</t>
  </si>
  <si>
    <t>满足重点人群流感疫苗接种服务需求，减少因接种工作造成的投诉和纠纷事件</t>
  </si>
  <si>
    <t>为政府病媒防制提供依据，预防和控制媒介传染病的发生流行，为传染病和医院感染防控提供支持。</t>
  </si>
  <si>
    <t>档案完整，为后期疾病防控决策提供依据。落实卫生行业软件正版化工作，减少网络安全事故发生隐患。</t>
  </si>
  <si>
    <t>提供文献服务，提升全中心专业技术人员科研水平，为卫计委等上级主管部门政策制定提供数据支撑。</t>
  </si>
  <si>
    <t>升级登录方式，完成我市用户数字身份认证工作，安全保护卫生信息的数据</t>
  </si>
  <si>
    <t>加强中心软件正版化管理，减少网络安全事故的发生，落实好卫生行业软件正版化工作</t>
  </si>
  <si>
    <t>加强中心软件正版化管理，减少网络安全事故的发生，落实好卫生行业软件正版化工作，未发生网络安全事故</t>
  </si>
  <si>
    <t>生态效益
指标</t>
  </si>
  <si>
    <t>无</t>
  </si>
  <si>
    <t>可持续影响指标</t>
  </si>
  <si>
    <t>维持病毒性肝炎较低发病水平，维持乙肝母婴阻断效果</t>
  </si>
  <si>
    <t>各项病毒性肝炎维持在较低发病水平，乙肝母婴阻断成功率2020年为100%</t>
  </si>
  <si>
    <t>指导政府部门、防制单位等选用高效卫生杀虫剂，减少高抗性药剂使用量，达到可持续的控制目标</t>
  </si>
  <si>
    <t>对北京市手足口病实行长期监测，建立并完善病例及病原学监测系统</t>
  </si>
  <si>
    <t>持续维持重点人群流感疫苗接种水平，避免流感等突发公共卫生事件的发生风险增加</t>
  </si>
  <si>
    <t>满意度
指标
（10分）</t>
  </si>
  <si>
    <t>服务对象满意度指标</t>
  </si>
  <si>
    <t>使用人员满意度</t>
  </si>
  <si>
    <t>满意度90%</t>
  </si>
  <si>
    <t>软件正版化工作满意度调查问卷</t>
  </si>
  <si>
    <t>≧90%</t>
  </si>
  <si>
    <t>满意度95%</t>
  </si>
  <si>
    <t>相关部门机构满意度</t>
  </si>
  <si>
    <t>＞85%</t>
  </si>
  <si>
    <t>满意</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</si>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</sst>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5">
    <numFmt numFmtId="41" formatCode="_ * #,##0_ ;_ * \-#,##0_ ;_ * &quot;-&quot;_ ;_ @_ "/>
    <numFmt numFmtId="43" formatCode="_ * #,##0.00_ ;_ * \-#,##0.00_ ;_ * &quot;-&quot;??_ ;_ @_ "/>
    <numFmt numFmtId="176" formatCode="0.00_ "/>
    <numFmt numFmtId="44" formatCode="_ &quot;￥&quot;* #,##0.00_ ;_ &quot;￥&quot;* \-#,##0.00_ ;_ &quot;￥&quot;* &quot;-&quot;??_ ;_ @_ "/>
    <numFmt numFmtId="42" formatCode="_ &quot;￥&quot;* #,##0_ ;_ &quot;￥&quot;* \-#,##0_ ;_ &quot;￥&quot;* &quot;-&quot;_ ;_ @_ "/>
  </numFmts>
  <fonts count="27">
    <font>
      <sz val="11"/>
      <color indexed="8"/>
      <name val="等线"/>
      <charset val="134"/>
    </font>
    <font>
      <sz val="16"/>
      <color indexed="8"/>
      <name val="仿宋_GB2312"/>
      <charset val="134"/>
    </font>
    <font>
      <sz val="11"/>
      <color indexed="8"/>
      <name val="宋体"/>
      <charset val="134"/>
    </font>
    <font>
      <sz val="12"/>
      <color indexed="8"/>
      <name val="宋体"/>
      <charset val="134"/>
    </font>
    <font>
      <sz val="12"/>
      <name val="宋体"/>
      <charset val="134"/>
    </font>
    <font>
      <b/>
      <sz val="12"/>
      <color indexed="8"/>
      <name val="宋体"/>
      <charset val="134"/>
    </font>
    <font>
      <b/>
      <sz val="11"/>
      <color indexed="62"/>
      <name val="等线"/>
      <charset val="134"/>
    </font>
    <font>
      <sz val="11"/>
      <color indexed="8"/>
      <name val="等线"/>
      <charset val="0"/>
    </font>
    <font>
      <i/>
      <sz val="11"/>
      <color indexed="23"/>
      <name val="等线"/>
      <charset val="0"/>
    </font>
    <font>
      <b/>
      <sz val="18"/>
      <color indexed="62"/>
      <name val="等线"/>
      <charset val="134"/>
    </font>
    <font>
      <u/>
      <sz val="11"/>
      <color indexed="12"/>
      <name val="等线"/>
      <charset val="0"/>
    </font>
    <font>
      <sz val="11"/>
      <color indexed="9"/>
      <name val="等线"/>
      <charset val="0"/>
    </font>
    <font>
      <sz val="11"/>
      <color indexed="60"/>
      <name val="等线"/>
      <charset val="0"/>
    </font>
    <font>
      <u/>
      <sz val="11"/>
      <color indexed="20"/>
      <name val="等线"/>
      <charset val="0"/>
    </font>
    <font>
      <sz val="11"/>
      <color indexed="62"/>
      <name val="等线"/>
      <charset val="0"/>
    </font>
    <font>
      <sz val="11"/>
      <color indexed="10"/>
      <name val="等线"/>
      <charset val="0"/>
    </font>
    <font>
      <b/>
      <sz val="15"/>
      <color indexed="62"/>
      <name val="等线"/>
      <charset val="134"/>
    </font>
    <font>
      <b/>
      <sz val="13"/>
      <color indexed="62"/>
      <name val="等线"/>
      <charset val="134"/>
    </font>
    <font>
      <b/>
      <sz val="11"/>
      <color indexed="8"/>
      <name val="等线"/>
      <charset val="0"/>
    </font>
    <font>
      <sz val="11"/>
      <color indexed="52"/>
      <name val="等线"/>
      <charset val="0"/>
    </font>
    <font>
      <b/>
      <sz val="11"/>
      <color indexed="63"/>
      <name val="等线"/>
      <charset val="0"/>
    </font>
    <font>
      <b/>
      <sz val="11"/>
      <color indexed="52"/>
      <name val="等线"/>
      <charset val="0"/>
    </font>
    <font>
      <b/>
      <sz val="11"/>
      <color indexed="9"/>
      <name val="等线"/>
      <charset val="0"/>
    </font>
    <font>
      <sz val="11"/>
      <color indexed="17"/>
      <name val="等线"/>
      <charset val="0"/>
    </font>
    <font>
      <sz val="10"/>
      <name val="Arial"/>
      <charset val="134"/>
    </font>
    <font>
      <b/>
      <sz val="16"/>
      <color indexed="8"/>
      <name val="宋体"/>
      <charset val="134"/>
    </font>
    <font>
      <sz val="16"/>
      <color indexed="8"/>
      <name val="宋体"/>
      <charset val="134"/>
    </font>
  </fonts>
  <fills count="17">
    <fill>
      <patternFill patternType="none"/>
    </fill>
    <fill>
      <patternFill patternType="gray125"/>
    </fill>
    <fill>
      <patternFill patternType="solid">
        <fgColor indexed="9"/>
        <bgColor indexed="64"/>
      </patternFill>
    </fill>
    <fill>
      <patternFill patternType="solid">
        <fgColor indexed="26"/>
        <bgColor indexed="64"/>
      </patternFill>
    </fill>
    <fill>
      <patternFill patternType="solid">
        <fgColor indexed="22"/>
        <bgColor indexed="64"/>
      </patternFill>
    </fill>
    <fill>
      <patternFill patternType="solid">
        <fgColor indexed="43"/>
        <bgColor indexed="64"/>
      </patternFill>
    </fill>
    <fill>
      <patternFill patternType="solid">
        <fgColor indexed="51"/>
        <bgColor indexed="64"/>
      </patternFill>
    </fill>
    <fill>
      <patternFill patternType="solid">
        <fgColor indexed="47"/>
        <bgColor indexed="64"/>
      </patternFill>
    </fill>
    <fill>
      <patternFill patternType="solid">
        <fgColor indexed="29"/>
        <bgColor indexed="64"/>
      </patternFill>
    </fill>
    <fill>
      <patternFill patternType="solid">
        <fgColor indexed="53"/>
        <bgColor indexed="64"/>
      </patternFill>
    </fill>
    <fill>
      <patternFill patternType="solid">
        <fgColor indexed="42"/>
        <bgColor indexed="64"/>
      </patternFill>
    </fill>
    <fill>
      <patternFill patternType="solid">
        <fgColor indexed="44"/>
        <bgColor indexed="64"/>
      </patternFill>
    </fill>
    <fill>
      <patternFill patternType="solid">
        <fgColor indexed="55"/>
        <bgColor indexed="64"/>
      </patternFill>
    </fill>
    <fill>
      <patternFill patternType="solid">
        <fgColor indexed="49"/>
        <bgColor indexed="64"/>
      </patternFill>
    </fill>
    <fill>
      <patternFill patternType="solid">
        <fgColor indexed="31"/>
        <bgColor indexed="64"/>
      </patternFill>
    </fill>
    <fill>
      <patternFill patternType="solid">
        <fgColor indexed="27"/>
        <bgColor indexed="64"/>
      </patternFill>
    </fill>
    <fill>
      <patternFill patternType="solid">
        <fgColor indexed="57"/>
        <bgColor indexed="64"/>
      </patternFill>
    </fill>
  </fills>
  <borders count="19">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bottom style="medium">
        <color indexed="49"/>
      </bottom>
      <diagonal/>
    </border>
    <border>
      <left/>
      <right/>
      <top style="thin">
        <color indexed="49"/>
      </top>
      <bottom style="double">
        <color indexed="49"/>
      </bottom>
      <diagonal/>
    </border>
    <border>
      <left/>
      <right/>
      <top/>
      <bottom style="medium">
        <color indexed="44"/>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11" fillId="6"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14" fillId="7" borderId="12" applyNumberFormat="0" applyAlignment="0" applyProtection="0">
      <alignment vertical="center"/>
    </xf>
    <xf numFmtId="0" fontId="12" fillId="8" borderId="0" applyNumberFormat="0" applyBorder="0" applyAlignment="0" applyProtection="0">
      <alignment vertical="center"/>
    </xf>
    <xf numFmtId="0" fontId="7" fillId="4" borderId="0" applyNumberFormat="0" applyBorder="0" applyAlignment="0" applyProtection="0">
      <alignment vertical="center"/>
    </xf>
    <xf numFmtId="0" fontId="11" fillId="4" borderId="0" applyNumberFormat="0" applyBorder="0" applyAlignment="0" applyProtection="0">
      <alignment vertical="center"/>
    </xf>
    <xf numFmtId="0" fontId="1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3" borderId="11" applyNumberFormat="0" applyFont="0" applyAlignment="0" applyProtection="0">
      <alignment vertical="center"/>
    </xf>
    <xf numFmtId="0" fontId="1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11" fillId="8" borderId="0" applyNumberFormat="0" applyBorder="0" applyAlignment="0" applyProtection="0">
      <alignment vertical="center"/>
    </xf>
    <xf numFmtId="0" fontId="8" fillId="0" borderId="0" applyNumberFormat="0" applyFill="0" applyBorder="0" applyAlignment="0" applyProtection="0">
      <alignment vertical="center"/>
    </xf>
    <xf numFmtId="0" fontId="16" fillId="0" borderId="13" applyNumberFormat="0" applyFill="0" applyAlignment="0" applyProtection="0">
      <alignment vertical="center"/>
    </xf>
    <xf numFmtId="0" fontId="17" fillId="0" borderId="13" applyNumberFormat="0" applyFill="0" applyAlignment="0" applyProtection="0">
      <alignment vertical="center"/>
    </xf>
    <xf numFmtId="0" fontId="6" fillId="0" borderId="15" applyNumberFormat="0" applyFill="0" applyAlignment="0" applyProtection="0">
      <alignment vertical="center"/>
    </xf>
    <xf numFmtId="0" fontId="11" fillId="11" borderId="0" applyNumberFormat="0" applyBorder="0" applyAlignment="0" applyProtection="0">
      <alignment vertical="center"/>
    </xf>
    <xf numFmtId="0" fontId="20" fillId="2" borderId="17" applyNumberFormat="0" applyAlignment="0" applyProtection="0">
      <alignment vertical="center"/>
    </xf>
    <xf numFmtId="0" fontId="11" fillId="7" borderId="0" applyNumberFormat="0" applyBorder="0" applyAlignment="0" applyProtection="0">
      <alignment vertical="center"/>
    </xf>
    <xf numFmtId="0" fontId="21" fillId="2" borderId="12" applyNumberFormat="0" applyAlignment="0" applyProtection="0">
      <alignment vertical="center"/>
    </xf>
    <xf numFmtId="0" fontId="22" fillId="12" borderId="18" applyNumberFormat="0" applyAlignment="0" applyProtection="0">
      <alignment vertical="center"/>
    </xf>
    <xf numFmtId="0" fontId="19" fillId="0" borderId="16" applyNumberFormat="0" applyFill="0" applyAlignment="0" applyProtection="0">
      <alignment vertical="center"/>
    </xf>
    <xf numFmtId="0" fontId="11" fillId="9" borderId="0" applyNumberFormat="0" applyBorder="0" applyAlignment="0" applyProtection="0">
      <alignment vertical="center"/>
    </xf>
    <xf numFmtId="0" fontId="7" fillId="10" borderId="0" applyNumberFormat="0" applyBorder="0" applyAlignment="0" applyProtection="0">
      <alignment vertical="center"/>
    </xf>
    <xf numFmtId="0" fontId="18" fillId="0" borderId="14" applyNumberFormat="0" applyFill="0" applyAlignment="0" applyProtection="0">
      <alignment vertical="center"/>
    </xf>
    <xf numFmtId="0" fontId="23" fillId="10" borderId="0" applyNumberFormat="0" applyBorder="0" applyAlignment="0" applyProtection="0">
      <alignment vertical="center"/>
    </xf>
    <xf numFmtId="0" fontId="12" fillId="5" borderId="0" applyNumberFormat="0" applyBorder="0" applyAlignment="0" applyProtection="0">
      <alignment vertical="center"/>
    </xf>
    <xf numFmtId="0" fontId="11"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1"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11" fillId="12" borderId="0" applyNumberFormat="0" applyBorder="0" applyAlignment="0" applyProtection="0">
      <alignment vertical="center"/>
    </xf>
    <xf numFmtId="0" fontId="7" fillId="3" borderId="0" applyNumberFormat="0" applyBorder="0" applyAlignment="0" applyProtection="0">
      <alignment vertical="center"/>
    </xf>
    <xf numFmtId="0" fontId="7" fillId="7" borderId="0" applyNumberFormat="0" applyBorder="0" applyAlignment="0" applyProtection="0">
      <alignment vertical="center"/>
    </xf>
    <xf numFmtId="0" fontId="11" fillId="13" borderId="0" applyNumberFormat="0" applyBorder="0" applyAlignment="0" applyProtection="0">
      <alignment vertical="center"/>
    </xf>
    <xf numFmtId="0" fontId="7" fillId="11" borderId="0" applyNumberFormat="0" applyBorder="0" applyAlignment="0" applyProtection="0">
      <alignment vertical="center"/>
    </xf>
    <xf numFmtId="0" fontId="11" fillId="11" borderId="0" applyNumberFormat="0" applyBorder="0" applyAlignment="0" applyProtection="0">
      <alignment vertical="center"/>
    </xf>
    <xf numFmtId="0" fontId="11" fillId="16" borderId="0" applyNumberFormat="0" applyBorder="0" applyAlignment="0" applyProtection="0">
      <alignment vertical="center"/>
    </xf>
    <xf numFmtId="0" fontId="7" fillId="10" borderId="0" applyNumberFormat="0" applyBorder="0" applyAlignment="0" applyProtection="0">
      <alignment vertical="center"/>
    </xf>
    <xf numFmtId="0" fontId="11" fillId="16" borderId="0" applyNumberFormat="0" applyBorder="0" applyAlignment="0" applyProtection="0">
      <alignment vertical="center"/>
    </xf>
    <xf numFmtId="0" fontId="24" fillId="0" borderId="0">
      <alignment vertical="center"/>
    </xf>
  </cellStyleXfs>
  <cellXfs count="60">
    <xf numFmtId="0" fontId="0" fillId="0" borderId="0" xfId="0" applyAlignment="1"/>
    <xf numFmtId="0" fontId="0" fillId="0" borderId="0" xfId="0" applyAlignment="1">
      <alignment horizontal="center"/>
    </xf>
    <xf numFmtId="0" fontId="0" fillId="0" borderId="0" xfId="0" applyFill="1" applyAlignment="1">
      <alignment horizontal="center"/>
    </xf>
    <xf numFmtId="49" fontId="0" fillId="0" borderId="0" xfId="0" applyNumberFormat="1" applyAlignment="1"/>
    <xf numFmtId="176" fontId="0" fillId="0" borderId="0" xfId="0" applyNumberFormat="1" applyAlignment="1"/>
    <xf numFmtId="0" fontId="1" fillId="0" borderId="0" xfId="0" applyFont="1" applyAlignment="1">
      <alignment horizontal="center" vertical="center" wrapText="1"/>
    </xf>
    <xf numFmtId="49" fontId="1" fillId="0" borderId="0" xfId="0" applyNumberFormat="1" applyFont="1" applyAlignment="1">
      <alignment horizontal="center" vertical="center" wrapText="1"/>
    </xf>
    <xf numFmtId="0" fontId="2" fillId="0" borderId="0" xfId="0" applyFont="1" applyAlignment="1">
      <alignment horizontal="center" vertical="center" wrapText="1"/>
    </xf>
    <xf numFmtId="49" fontId="2" fillId="0" borderId="0" xfId="0" applyNumberFormat="1" applyFont="1" applyAlignment="1">
      <alignment horizontal="center" vertical="center" wrapText="1"/>
    </xf>
    <xf numFmtId="0" fontId="3" fillId="0" borderId="1" xfId="0" applyFont="1" applyBorder="1" applyAlignment="1">
      <alignment horizontal="center" vertical="center"/>
    </xf>
    <xf numFmtId="49" fontId="3" fillId="0" borderId="1" xfId="0" applyNumberFormat="1"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3" fillId="0" borderId="1" xfId="0" applyFont="1" applyBorder="1" applyAlignment="1">
      <alignment horizontal="justify" vertical="center"/>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1" xfId="0" applyFont="1" applyBorder="1" applyAlignment="1">
      <alignment horizontal="left" vertical="center" wrapText="1"/>
    </xf>
    <xf numFmtId="49" fontId="3" fillId="0" borderId="1" xfId="0" applyNumberFormat="1" applyFont="1" applyFill="1" applyBorder="1" applyAlignment="1">
      <alignment horizontal="center" vertical="center"/>
    </xf>
    <xf numFmtId="0" fontId="3" fillId="0" borderId="1" xfId="0" applyFont="1" applyBorder="1" applyAlignment="1">
      <alignment horizontal="center" vertical="center" textRotation="255"/>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49" fontId="3" fillId="0" borderId="1" xfId="0" applyNumberFormat="1" applyFont="1" applyFill="1" applyBorder="1" applyAlignment="1">
      <alignment horizontal="center" vertical="center" wrapText="1"/>
    </xf>
    <xf numFmtId="0" fontId="3" fillId="0" borderId="1" xfId="0" applyNumberFormat="1" applyFont="1" applyBorder="1" applyAlignment="1">
      <alignment horizontal="center" vertical="center" wrapText="1"/>
    </xf>
    <xf numFmtId="0" fontId="3" fillId="0" borderId="1" xfId="0" applyNumberFormat="1"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9" fontId="3" fillId="0" borderId="1" xfId="0" applyNumberFormat="1" applyFont="1" applyBorder="1" applyAlignment="1">
      <alignment horizontal="center" vertical="center" wrapText="1"/>
    </xf>
    <xf numFmtId="49" fontId="3" fillId="0" borderId="2"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0" fontId="3" fillId="0" borderId="1" xfId="49" applyNumberFormat="1" applyFont="1" applyFill="1" applyBorder="1" applyAlignment="1">
      <alignment horizontal="center" vertical="center" wrapText="1"/>
    </xf>
    <xf numFmtId="176" fontId="1" fillId="0" borderId="0" xfId="0" applyNumberFormat="1" applyFont="1" applyAlignment="1">
      <alignment horizontal="center" vertical="center" wrapText="1"/>
    </xf>
    <xf numFmtId="176" fontId="2" fillId="0" borderId="0" xfId="0" applyNumberFormat="1" applyFont="1" applyAlignment="1">
      <alignment horizontal="center" vertical="center" wrapText="1"/>
    </xf>
    <xf numFmtId="176" fontId="3" fillId="0" borderId="1" xfId="0" applyNumberFormat="1" applyFont="1" applyBorder="1" applyAlignment="1">
      <alignment horizontal="center" vertical="center"/>
    </xf>
    <xf numFmtId="176" fontId="3" fillId="0" borderId="1" xfId="0" applyNumberFormat="1" applyFont="1" applyBorder="1" applyAlignment="1">
      <alignment horizontal="center" vertical="center" wrapText="1"/>
    </xf>
    <xf numFmtId="176" fontId="3" fillId="0" borderId="1" xfId="0" applyNumberFormat="1"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10" fontId="3" fillId="0" borderId="1" xfId="0" applyNumberFormat="1" applyFont="1" applyFill="1" applyBorder="1" applyAlignment="1">
      <alignment horizontal="center" vertical="center" wrapText="1"/>
    </xf>
    <xf numFmtId="10" fontId="3" fillId="0" borderId="1" xfId="0" applyNumberFormat="1" applyFont="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7" xfId="0" applyFont="1" applyBorder="1" applyAlignment="1">
      <alignment horizontal="center" vertical="center" wrapText="1"/>
    </xf>
    <xf numFmtId="57" fontId="3" fillId="0" borderId="1" xfId="0" applyNumberFormat="1" applyFont="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5" xfId="0" applyNumberFormat="1" applyFont="1" applyBorder="1" applyAlignment="1">
      <alignment horizontal="center" vertical="center" wrapText="1"/>
    </xf>
    <xf numFmtId="0" fontId="5" fillId="0" borderId="1" xfId="0" applyFont="1" applyBorder="1" applyAlignment="1">
      <alignment horizontal="center" vertical="center"/>
    </xf>
    <xf numFmtId="49" fontId="5" fillId="0" borderId="1" xfId="0" applyNumberFormat="1" applyFont="1" applyBorder="1" applyAlignment="1">
      <alignment horizontal="center" vertical="center"/>
    </xf>
    <xf numFmtId="0" fontId="3" fillId="0" borderId="10" xfId="0" applyFont="1" applyBorder="1" applyAlignment="1">
      <alignment horizontal="left" vertical="center" wrapText="1"/>
    </xf>
    <xf numFmtId="0" fontId="3" fillId="0" borderId="10" xfId="0" applyFont="1" applyBorder="1" applyAlignment="1">
      <alignment horizontal="left" vertical="center"/>
    </xf>
    <xf numFmtId="49" fontId="3" fillId="0" borderId="10" xfId="0" applyNumberFormat="1" applyFont="1" applyBorder="1" applyAlignment="1">
      <alignment horizontal="left" vertical="center"/>
    </xf>
    <xf numFmtId="176" fontId="3" fillId="0" borderId="5" xfId="0" applyNumberFormat="1" applyFont="1" applyBorder="1" applyAlignment="1">
      <alignment horizontal="center" vertical="center" wrapText="1"/>
    </xf>
    <xf numFmtId="176" fontId="5" fillId="0" borderId="1" xfId="0" applyNumberFormat="1" applyFont="1" applyBorder="1" applyAlignment="1">
      <alignment horizontal="center" vertical="center"/>
    </xf>
    <xf numFmtId="176" fontId="3" fillId="0" borderId="10" xfId="0" applyNumberFormat="1" applyFont="1" applyBorder="1" applyAlignment="1">
      <alignment horizontal="left" vertical="center"/>
    </xf>
  </cellXfs>
  <cellStyles count="50">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 name="常规 2" xfId="49"/>
  </cellStyles>
  <dxfs count="1">
    <dxf>
      <fill>
        <patternFill>
          <fgColor indexed="10"/>
          <bgColor indexed="49"/>
        </patternFill>
      </fill>
    </dxf>
  </dxf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202"/>
  <sheetViews>
    <sheetView tabSelected="1" zoomScale="80" zoomScaleNormal="80" workbookViewId="0">
      <selection activeCell="E8" sqref="E8"/>
    </sheetView>
  </sheetViews>
  <sheetFormatPr defaultColWidth="9" defaultRowHeight="13.5"/>
  <cols>
    <col min="1" max="1" width="5.375" customWidth="1"/>
    <col min="2" max="2" width="7.75" customWidth="1"/>
    <col min="3" max="3" width="12.25" customWidth="1"/>
    <col min="4" max="4" width="17.75" customWidth="1"/>
    <col min="5" max="5" width="19.5" style="3" customWidth="1"/>
    <col min="6" max="6" width="13.375" customWidth="1"/>
    <col min="7" max="7" width="12.125" customWidth="1"/>
    <col min="8" max="8" width="9.125" customWidth="1"/>
    <col min="9" max="9" width="14.5" style="4" customWidth="1"/>
    <col min="10" max="10" width="20.125" customWidth="1"/>
  </cols>
  <sheetData>
    <row r="1" ht="34.15" customHeight="1" spans="1:10">
      <c r="A1" s="5" t="s">
        <v>0</v>
      </c>
      <c r="B1" s="5"/>
      <c r="C1" s="5"/>
      <c r="D1" s="5"/>
      <c r="E1" s="6"/>
      <c r="F1" s="5"/>
      <c r="G1" s="5"/>
      <c r="H1" s="5"/>
      <c r="I1" s="32"/>
      <c r="J1" s="5"/>
    </row>
    <row r="2" ht="18.75" customHeight="1" spans="1:10">
      <c r="A2" s="7" t="s">
        <v>1</v>
      </c>
      <c r="B2" s="7"/>
      <c r="C2" s="7"/>
      <c r="D2" s="7"/>
      <c r="E2" s="8"/>
      <c r="F2" s="7"/>
      <c r="G2" s="7"/>
      <c r="H2" s="7"/>
      <c r="I2" s="33"/>
      <c r="J2" s="7"/>
    </row>
    <row r="3" ht="19.9" customHeight="1" spans="1:10">
      <c r="A3" s="9" t="s">
        <v>2</v>
      </c>
      <c r="B3" s="9"/>
      <c r="C3" s="9"/>
      <c r="D3" s="9" t="s">
        <v>3</v>
      </c>
      <c r="E3" s="10"/>
      <c r="F3" s="9"/>
      <c r="G3" s="9"/>
      <c r="H3" s="9"/>
      <c r="I3" s="34"/>
      <c r="J3" s="9"/>
    </row>
    <row r="4" ht="19.9" customHeight="1" spans="1:10">
      <c r="A4" s="9" t="s">
        <v>4</v>
      </c>
      <c r="B4" s="9"/>
      <c r="C4" s="9"/>
      <c r="D4" s="11" t="s">
        <v>5</v>
      </c>
      <c r="E4" s="12"/>
      <c r="F4" s="13"/>
      <c r="G4" s="9" t="s">
        <v>6</v>
      </c>
      <c r="H4" s="14" t="s">
        <v>7</v>
      </c>
      <c r="I4" s="35"/>
      <c r="J4" s="14"/>
    </row>
    <row r="5" ht="19.9" customHeight="1" spans="1:10">
      <c r="A5" s="9" t="s">
        <v>8</v>
      </c>
      <c r="B5" s="9"/>
      <c r="C5" s="9"/>
      <c r="D5" s="11" t="s">
        <v>9</v>
      </c>
      <c r="E5" s="12"/>
      <c r="F5" s="13"/>
      <c r="G5" s="9" t="s">
        <v>10</v>
      </c>
      <c r="H5" s="14">
        <v>64407025</v>
      </c>
      <c r="I5" s="35"/>
      <c r="J5" s="14"/>
    </row>
    <row r="6" ht="29.25" spans="1:10">
      <c r="A6" s="14" t="s">
        <v>11</v>
      </c>
      <c r="B6" s="14"/>
      <c r="C6" s="14"/>
      <c r="D6" s="9"/>
      <c r="E6" s="15" t="s">
        <v>12</v>
      </c>
      <c r="F6" s="14" t="s">
        <v>13</v>
      </c>
      <c r="G6" s="14" t="s">
        <v>14</v>
      </c>
      <c r="H6" s="14" t="s">
        <v>15</v>
      </c>
      <c r="I6" s="35" t="s">
        <v>16</v>
      </c>
      <c r="J6" s="9" t="s">
        <v>17</v>
      </c>
    </row>
    <row r="7" ht="19.9" customHeight="1" spans="1:10">
      <c r="A7" s="14"/>
      <c r="B7" s="14"/>
      <c r="C7" s="14"/>
      <c r="D7" s="16" t="s">
        <v>18</v>
      </c>
      <c r="E7" s="17">
        <v>4556.6817</v>
      </c>
      <c r="F7" s="17">
        <v>4556.6817</v>
      </c>
      <c r="G7" s="18">
        <v>3967.91019</v>
      </c>
      <c r="H7" s="9">
        <v>10</v>
      </c>
      <c r="I7" s="34">
        <v>0.8708</v>
      </c>
      <c r="J7" s="14">
        <v>8.71</v>
      </c>
    </row>
    <row r="8" ht="29.25" spans="1:10">
      <c r="A8" s="14"/>
      <c r="B8" s="14"/>
      <c r="C8" s="14"/>
      <c r="D8" s="19" t="s">
        <v>19</v>
      </c>
      <c r="E8" s="17">
        <v>4556.6817</v>
      </c>
      <c r="F8" s="17">
        <v>4556.6817</v>
      </c>
      <c r="G8" s="18">
        <v>3967.91019</v>
      </c>
      <c r="H8" s="9">
        <v>10</v>
      </c>
      <c r="I8" s="34">
        <v>0.8708</v>
      </c>
      <c r="J8" s="14">
        <v>8.71</v>
      </c>
    </row>
    <row r="9" ht="25.15" customHeight="1" spans="1:10">
      <c r="A9" s="14"/>
      <c r="B9" s="14"/>
      <c r="C9" s="14"/>
      <c r="D9" s="9" t="s">
        <v>20</v>
      </c>
      <c r="E9" s="20"/>
      <c r="F9" s="17"/>
      <c r="G9" s="17"/>
      <c r="H9" s="9" t="s">
        <v>21</v>
      </c>
      <c r="I9" s="34"/>
      <c r="J9" s="14"/>
    </row>
    <row r="10" ht="19.15" customHeight="1" spans="1:10">
      <c r="A10" s="14"/>
      <c r="B10" s="14"/>
      <c r="C10" s="14"/>
      <c r="D10" s="9" t="s">
        <v>22</v>
      </c>
      <c r="E10" s="10"/>
      <c r="F10" s="9"/>
      <c r="G10" s="9"/>
      <c r="H10" s="9" t="s">
        <v>21</v>
      </c>
      <c r="I10" s="34"/>
      <c r="J10" s="14" t="s">
        <v>21</v>
      </c>
    </row>
    <row r="11" ht="25.9" customHeight="1" spans="1:10">
      <c r="A11" s="21" t="s">
        <v>23</v>
      </c>
      <c r="B11" s="14" t="s">
        <v>24</v>
      </c>
      <c r="C11" s="14"/>
      <c r="D11" s="14"/>
      <c r="E11" s="15"/>
      <c r="F11" s="14" t="s">
        <v>25</v>
      </c>
      <c r="G11" s="14"/>
      <c r="H11" s="14"/>
      <c r="I11" s="35"/>
      <c r="J11" s="14"/>
    </row>
    <row r="12" ht="273" customHeight="1" spans="1:10">
      <c r="A12" s="21"/>
      <c r="B12" s="14" t="s">
        <v>26</v>
      </c>
      <c r="C12" s="14"/>
      <c r="D12" s="14"/>
      <c r="E12" s="15"/>
      <c r="F12" s="14" t="s">
        <v>27</v>
      </c>
      <c r="G12" s="14"/>
      <c r="H12" s="14"/>
      <c r="I12" s="35"/>
      <c r="J12" s="14"/>
    </row>
    <row r="13" s="1" customFormat="1" ht="29.25" spans="1:10">
      <c r="A13" s="21" t="s">
        <v>28</v>
      </c>
      <c r="B13" s="14" t="s">
        <v>29</v>
      </c>
      <c r="C13" s="9" t="s">
        <v>30</v>
      </c>
      <c r="D13" s="9" t="s">
        <v>31</v>
      </c>
      <c r="E13" s="10" t="s">
        <v>32</v>
      </c>
      <c r="F13" s="22" t="s">
        <v>33</v>
      </c>
      <c r="G13" s="23"/>
      <c r="H13" s="14" t="s">
        <v>34</v>
      </c>
      <c r="I13" s="35" t="s">
        <v>17</v>
      </c>
      <c r="J13" s="14" t="s">
        <v>35</v>
      </c>
    </row>
    <row r="14" s="1" customFormat="1" ht="29.25" spans="1:10">
      <c r="A14" s="21"/>
      <c r="B14" s="14" t="s">
        <v>36</v>
      </c>
      <c r="C14" s="14" t="s">
        <v>37</v>
      </c>
      <c r="D14" s="24" t="s">
        <v>38</v>
      </c>
      <c r="E14" s="24" t="s">
        <v>39</v>
      </c>
      <c r="F14" s="14" t="s">
        <v>39</v>
      </c>
      <c r="G14" s="14"/>
      <c r="H14" s="25">
        <v>0.4</v>
      </c>
      <c r="I14" s="35">
        <v>0.4</v>
      </c>
      <c r="J14" s="14"/>
    </row>
    <row r="15" s="1" customFormat="1" ht="15" spans="1:10">
      <c r="A15" s="21"/>
      <c r="B15" s="14"/>
      <c r="C15" s="14"/>
      <c r="D15" s="24" t="s">
        <v>40</v>
      </c>
      <c r="E15" s="24" t="s">
        <v>41</v>
      </c>
      <c r="F15" s="14" t="s">
        <v>42</v>
      </c>
      <c r="G15" s="14"/>
      <c r="H15" s="25">
        <v>0.4</v>
      </c>
      <c r="I15" s="35">
        <v>0.4</v>
      </c>
      <c r="J15" s="14"/>
    </row>
    <row r="16" s="1" customFormat="1" ht="29.25" spans="1:10">
      <c r="A16" s="21"/>
      <c r="B16" s="14"/>
      <c r="C16" s="14"/>
      <c r="D16" s="24" t="s">
        <v>43</v>
      </c>
      <c r="E16" s="24" t="s">
        <v>44</v>
      </c>
      <c r="F16" s="18" t="s">
        <v>45</v>
      </c>
      <c r="G16" s="18"/>
      <c r="H16" s="26">
        <v>0.4</v>
      </c>
      <c r="I16" s="36">
        <v>0.4</v>
      </c>
      <c r="J16" s="14"/>
    </row>
    <row r="17" s="1" customFormat="1" ht="29.25" spans="1:10">
      <c r="A17" s="21"/>
      <c r="B17" s="14"/>
      <c r="C17" s="14"/>
      <c r="D17" s="24" t="s">
        <v>46</v>
      </c>
      <c r="E17" s="24" t="s">
        <v>47</v>
      </c>
      <c r="F17" s="18" t="s">
        <v>48</v>
      </c>
      <c r="G17" s="18"/>
      <c r="H17" s="26">
        <v>0.4</v>
      </c>
      <c r="I17" s="36">
        <v>0.4</v>
      </c>
      <c r="J17" s="14"/>
    </row>
    <row r="18" s="1" customFormat="1" ht="29.25" spans="1:10">
      <c r="A18" s="21"/>
      <c r="B18" s="14"/>
      <c r="C18" s="14"/>
      <c r="D18" s="24" t="s">
        <v>49</v>
      </c>
      <c r="E18" s="24" t="s">
        <v>50</v>
      </c>
      <c r="F18" s="18" t="s">
        <v>51</v>
      </c>
      <c r="G18" s="18"/>
      <c r="H18" s="25">
        <v>0.3</v>
      </c>
      <c r="I18" s="35">
        <v>0.3</v>
      </c>
      <c r="J18" s="14"/>
    </row>
    <row r="19" s="1" customFormat="1" ht="72" spans="1:10">
      <c r="A19" s="21"/>
      <c r="B19" s="14"/>
      <c r="C19" s="14"/>
      <c r="D19" s="24" t="s">
        <v>52</v>
      </c>
      <c r="E19" s="24" t="s">
        <v>53</v>
      </c>
      <c r="F19" s="18" t="s">
        <v>54</v>
      </c>
      <c r="G19" s="18"/>
      <c r="H19" s="26">
        <v>0.3</v>
      </c>
      <c r="I19" s="36">
        <f>9108/12800*H19</f>
        <v>0.21346875</v>
      </c>
      <c r="J19" s="14" t="s">
        <v>55</v>
      </c>
    </row>
    <row r="20" s="1" customFormat="1" ht="29.25" spans="1:10">
      <c r="A20" s="21"/>
      <c r="B20" s="14"/>
      <c r="C20" s="14"/>
      <c r="D20" s="24" t="s">
        <v>56</v>
      </c>
      <c r="E20" s="24" t="s">
        <v>57</v>
      </c>
      <c r="F20" s="18" t="s">
        <v>58</v>
      </c>
      <c r="G20" s="18"/>
      <c r="H20" s="26">
        <v>0.3</v>
      </c>
      <c r="I20" s="36">
        <v>0.3</v>
      </c>
      <c r="J20" s="14"/>
    </row>
    <row r="21" s="1" customFormat="1" ht="29.25" spans="1:10">
      <c r="A21" s="21"/>
      <c r="B21" s="14"/>
      <c r="C21" s="14"/>
      <c r="D21" s="24" t="s">
        <v>59</v>
      </c>
      <c r="E21" s="24" t="s">
        <v>60</v>
      </c>
      <c r="F21" s="18" t="s">
        <v>61</v>
      </c>
      <c r="G21" s="18"/>
      <c r="H21" s="26">
        <v>0.3</v>
      </c>
      <c r="I21" s="36">
        <v>0.3</v>
      </c>
      <c r="J21" s="14"/>
    </row>
    <row r="22" s="1" customFormat="1" ht="44.1" customHeight="1" spans="1:10">
      <c r="A22" s="21"/>
      <c r="B22" s="14"/>
      <c r="C22" s="14"/>
      <c r="D22" s="24" t="s">
        <v>62</v>
      </c>
      <c r="E22" s="24" t="s">
        <v>63</v>
      </c>
      <c r="F22" s="18" t="s">
        <v>64</v>
      </c>
      <c r="G22" s="18"/>
      <c r="H22" s="26">
        <v>0.3</v>
      </c>
      <c r="I22" s="37">
        <f>H22*0.8</f>
        <v>0.24</v>
      </c>
      <c r="J22" s="14" t="s">
        <v>65</v>
      </c>
    </row>
    <row r="23" s="1" customFormat="1" ht="54.75" customHeight="1" spans="1:10">
      <c r="A23" s="21"/>
      <c r="B23" s="14"/>
      <c r="C23" s="14"/>
      <c r="D23" s="24" t="s">
        <v>66</v>
      </c>
      <c r="E23" s="24" t="s">
        <v>67</v>
      </c>
      <c r="F23" s="18" t="s">
        <v>68</v>
      </c>
      <c r="G23" s="18"/>
      <c r="H23" s="26">
        <v>0.3</v>
      </c>
      <c r="I23" s="36">
        <f>780/960*0.3</f>
        <v>0.24375</v>
      </c>
      <c r="J23" s="14" t="s">
        <v>69</v>
      </c>
    </row>
    <row r="24" s="1" customFormat="1" ht="29.25" spans="1:10">
      <c r="A24" s="21"/>
      <c r="B24" s="14"/>
      <c r="C24" s="14"/>
      <c r="D24" s="24" t="s">
        <v>70</v>
      </c>
      <c r="E24" s="24" t="s">
        <v>71</v>
      </c>
      <c r="F24" s="18" t="s">
        <v>72</v>
      </c>
      <c r="G24" s="18"/>
      <c r="H24" s="26">
        <v>0.3</v>
      </c>
      <c r="I24" s="36">
        <v>0.3</v>
      </c>
      <c r="J24" s="14"/>
    </row>
    <row r="25" s="1" customFormat="1" ht="29.25" spans="1:10">
      <c r="A25" s="21"/>
      <c r="B25" s="14"/>
      <c r="C25" s="14"/>
      <c r="D25" s="24" t="s">
        <v>73</v>
      </c>
      <c r="E25" s="24" t="s">
        <v>74</v>
      </c>
      <c r="F25" s="18" t="s">
        <v>75</v>
      </c>
      <c r="G25" s="18"/>
      <c r="H25" s="26">
        <v>0.3</v>
      </c>
      <c r="I25" s="36">
        <v>0.3</v>
      </c>
      <c r="J25" s="14"/>
    </row>
    <row r="26" s="1" customFormat="1" ht="29.25" spans="1:10">
      <c r="A26" s="21"/>
      <c r="B26" s="14"/>
      <c r="C26" s="14"/>
      <c r="D26" s="24" t="s">
        <v>76</v>
      </c>
      <c r="E26" s="24" t="s">
        <v>77</v>
      </c>
      <c r="F26" s="18" t="s">
        <v>78</v>
      </c>
      <c r="G26" s="18"/>
      <c r="H26" s="26">
        <v>0.3</v>
      </c>
      <c r="I26" s="36">
        <v>0.3</v>
      </c>
      <c r="J26" s="14"/>
    </row>
    <row r="27" s="1" customFormat="1" ht="29.25" spans="1:10">
      <c r="A27" s="21"/>
      <c r="B27" s="14"/>
      <c r="C27" s="14"/>
      <c r="D27" s="24" t="s">
        <v>70</v>
      </c>
      <c r="E27" s="24" t="s">
        <v>48</v>
      </c>
      <c r="F27" s="18" t="s">
        <v>79</v>
      </c>
      <c r="G27" s="18"/>
      <c r="H27" s="26">
        <v>0.3</v>
      </c>
      <c r="I27" s="36">
        <v>0.3</v>
      </c>
      <c r="J27" s="18"/>
    </row>
    <row r="28" s="1" customFormat="1" ht="15" spans="1:10">
      <c r="A28" s="21"/>
      <c r="B28" s="14"/>
      <c r="C28" s="14"/>
      <c r="D28" s="24" t="s">
        <v>80</v>
      </c>
      <c r="E28" s="24" t="s">
        <v>81</v>
      </c>
      <c r="F28" s="27" t="s">
        <v>81</v>
      </c>
      <c r="G28" s="18"/>
      <c r="H28" s="25">
        <v>0.3</v>
      </c>
      <c r="I28" s="35">
        <v>0.3</v>
      </c>
      <c r="J28" s="14"/>
    </row>
    <row r="29" s="1" customFormat="1" ht="29.25" spans="1:10">
      <c r="A29" s="21"/>
      <c r="B29" s="14"/>
      <c r="C29" s="14"/>
      <c r="D29" s="24" t="s">
        <v>82</v>
      </c>
      <c r="E29" s="24" t="s">
        <v>83</v>
      </c>
      <c r="F29" s="28" t="s">
        <v>83</v>
      </c>
      <c r="G29" s="14"/>
      <c r="H29" s="25">
        <v>0.3</v>
      </c>
      <c r="I29" s="35">
        <v>0.3</v>
      </c>
      <c r="J29" s="14"/>
    </row>
    <row r="30" s="1" customFormat="1" ht="29.25" spans="1:10">
      <c r="A30" s="21"/>
      <c r="B30" s="14"/>
      <c r="C30" s="14"/>
      <c r="D30" s="24" t="s">
        <v>84</v>
      </c>
      <c r="E30" s="24" t="s">
        <v>85</v>
      </c>
      <c r="F30" s="28" t="s">
        <v>85</v>
      </c>
      <c r="G30" s="14"/>
      <c r="H30" s="25">
        <v>0.3</v>
      </c>
      <c r="I30" s="35">
        <v>0.3</v>
      </c>
      <c r="J30" s="14"/>
    </row>
    <row r="31" s="1" customFormat="1" ht="15" spans="1:10">
      <c r="A31" s="21"/>
      <c r="B31" s="14"/>
      <c r="C31" s="14"/>
      <c r="D31" s="24" t="s">
        <v>86</v>
      </c>
      <c r="E31" s="24" t="s">
        <v>87</v>
      </c>
      <c r="F31" s="29" t="s">
        <v>87</v>
      </c>
      <c r="G31" s="30"/>
      <c r="H31" s="25">
        <v>0.3</v>
      </c>
      <c r="I31" s="35">
        <v>0.3</v>
      </c>
      <c r="J31" s="14"/>
    </row>
    <row r="32" s="1" customFormat="1" ht="15" spans="1:10">
      <c r="A32" s="21"/>
      <c r="B32" s="14"/>
      <c r="C32" s="14"/>
      <c r="D32" s="24" t="s">
        <v>88</v>
      </c>
      <c r="E32" s="24" t="s">
        <v>87</v>
      </c>
      <c r="F32" s="29" t="s">
        <v>87</v>
      </c>
      <c r="G32" s="30" t="s">
        <v>87</v>
      </c>
      <c r="H32" s="25">
        <v>0.3</v>
      </c>
      <c r="I32" s="35">
        <v>0.3</v>
      </c>
      <c r="J32" s="14"/>
    </row>
    <row r="33" s="1" customFormat="1" ht="29.25" spans="1:10">
      <c r="A33" s="21"/>
      <c r="B33" s="14"/>
      <c r="C33" s="14"/>
      <c r="D33" s="24" t="s">
        <v>89</v>
      </c>
      <c r="E33" s="24" t="s">
        <v>90</v>
      </c>
      <c r="F33" s="29" t="s">
        <v>90</v>
      </c>
      <c r="G33" s="30" t="s">
        <v>90</v>
      </c>
      <c r="H33" s="25">
        <v>0.3</v>
      </c>
      <c r="I33" s="35">
        <v>0.3</v>
      </c>
      <c r="J33" s="14"/>
    </row>
    <row r="34" s="1" customFormat="1" ht="43.5" spans="1:10">
      <c r="A34" s="21"/>
      <c r="B34" s="14"/>
      <c r="C34" s="14"/>
      <c r="D34" s="24" t="s">
        <v>91</v>
      </c>
      <c r="E34" s="24" t="s">
        <v>92</v>
      </c>
      <c r="F34" s="14" t="s">
        <v>93</v>
      </c>
      <c r="G34" s="14"/>
      <c r="H34" s="25">
        <v>0.3</v>
      </c>
      <c r="I34" s="35">
        <f>292/1280*H34</f>
        <v>0.0684375</v>
      </c>
      <c r="J34" s="14" t="s">
        <v>94</v>
      </c>
    </row>
    <row r="35" s="1" customFormat="1" ht="86.25" spans="1:10">
      <c r="A35" s="21"/>
      <c r="B35" s="14"/>
      <c r="C35" s="14"/>
      <c r="D35" s="24" t="s">
        <v>95</v>
      </c>
      <c r="E35" s="24" t="s">
        <v>96</v>
      </c>
      <c r="F35" s="18" t="s">
        <v>97</v>
      </c>
      <c r="G35" s="18"/>
      <c r="H35" s="26">
        <v>0.3</v>
      </c>
      <c r="I35" s="36">
        <f>221/256*H35</f>
        <v>0.258984375</v>
      </c>
      <c r="J35" s="14"/>
    </row>
    <row r="36" s="1" customFormat="1" ht="57.75" spans="1:10">
      <c r="A36" s="21"/>
      <c r="B36" s="14"/>
      <c r="C36" s="14"/>
      <c r="D36" s="24" t="s">
        <v>98</v>
      </c>
      <c r="E36" s="24" t="s">
        <v>99</v>
      </c>
      <c r="F36" s="18" t="s">
        <v>100</v>
      </c>
      <c r="G36" s="18"/>
      <c r="H36" s="26">
        <v>0.3</v>
      </c>
      <c r="I36" s="36">
        <f>48/64*H36</f>
        <v>0.225</v>
      </c>
      <c r="J36" s="14"/>
    </row>
    <row r="37" s="1" customFormat="1" ht="57.75" spans="1:10">
      <c r="A37" s="21"/>
      <c r="B37" s="14"/>
      <c r="C37" s="14"/>
      <c r="D37" s="24" t="s">
        <v>101</v>
      </c>
      <c r="E37" s="24" t="s">
        <v>99</v>
      </c>
      <c r="F37" s="18" t="s">
        <v>100</v>
      </c>
      <c r="G37" s="18"/>
      <c r="H37" s="26">
        <v>0.3</v>
      </c>
      <c r="I37" s="36">
        <f>48/64*H36</f>
        <v>0.225</v>
      </c>
      <c r="J37" s="14"/>
    </row>
    <row r="38" s="1" customFormat="1" ht="29.25" spans="1:10">
      <c r="A38" s="21"/>
      <c r="B38" s="14"/>
      <c r="C38" s="14"/>
      <c r="D38" s="24" t="s">
        <v>73</v>
      </c>
      <c r="E38" s="24" t="s">
        <v>74</v>
      </c>
      <c r="F38" s="18" t="s">
        <v>75</v>
      </c>
      <c r="G38" s="18"/>
      <c r="H38" s="26">
        <v>0.3</v>
      </c>
      <c r="I38" s="36">
        <v>0.3</v>
      </c>
      <c r="J38" s="14"/>
    </row>
    <row r="39" s="1" customFormat="1" ht="29.25" spans="1:10">
      <c r="A39" s="21"/>
      <c r="B39" s="14"/>
      <c r="C39" s="14"/>
      <c r="D39" s="24" t="s">
        <v>76</v>
      </c>
      <c r="E39" s="24" t="s">
        <v>77</v>
      </c>
      <c r="F39" s="18" t="s">
        <v>102</v>
      </c>
      <c r="G39" s="18"/>
      <c r="H39" s="26">
        <v>0.3</v>
      </c>
      <c r="I39" s="36">
        <f>2763/3000*0.3</f>
        <v>0.2763</v>
      </c>
      <c r="J39" s="14"/>
    </row>
    <row r="40" s="1" customFormat="1" ht="29.25" spans="1:10">
      <c r="A40" s="21"/>
      <c r="B40" s="14"/>
      <c r="C40" s="14"/>
      <c r="D40" s="14" t="s">
        <v>103</v>
      </c>
      <c r="E40" s="14" t="s">
        <v>104</v>
      </c>
      <c r="F40" s="14" t="s">
        <v>105</v>
      </c>
      <c r="G40" s="14"/>
      <c r="H40" s="25">
        <v>0.3</v>
      </c>
      <c r="I40" s="35">
        <v>0.3</v>
      </c>
      <c r="J40" s="14"/>
    </row>
    <row r="41" s="1" customFormat="1" ht="43.5" spans="1:10">
      <c r="A41" s="21"/>
      <c r="B41" s="14"/>
      <c r="C41" s="14"/>
      <c r="D41" s="14" t="s">
        <v>106</v>
      </c>
      <c r="E41" s="14" t="s">
        <v>107</v>
      </c>
      <c r="F41" s="14" t="s">
        <v>108</v>
      </c>
      <c r="G41" s="14"/>
      <c r="H41" s="25">
        <v>0.4</v>
      </c>
      <c r="I41" s="35">
        <v>0.4</v>
      </c>
      <c r="J41" s="14"/>
    </row>
    <row r="42" s="1" customFormat="1" ht="233.1" customHeight="1" spans="1:10">
      <c r="A42" s="21"/>
      <c r="B42" s="14"/>
      <c r="C42" s="14"/>
      <c r="D42" s="14" t="s">
        <v>109</v>
      </c>
      <c r="E42" s="14" t="s">
        <v>110</v>
      </c>
      <c r="F42" s="14">
        <v>234</v>
      </c>
      <c r="G42" s="14"/>
      <c r="H42" s="25">
        <v>0.4</v>
      </c>
      <c r="I42" s="35">
        <f>234/1000*H42</f>
        <v>0.0936</v>
      </c>
      <c r="J42" s="14" t="s">
        <v>111</v>
      </c>
    </row>
    <row r="43" s="1" customFormat="1" ht="51.95" customHeight="1" spans="1:10">
      <c r="A43" s="21"/>
      <c r="B43" s="14"/>
      <c r="C43" s="14"/>
      <c r="D43" s="14" t="s">
        <v>112</v>
      </c>
      <c r="E43" s="14" t="s">
        <v>113</v>
      </c>
      <c r="F43" s="14" t="s">
        <v>114</v>
      </c>
      <c r="G43" s="14"/>
      <c r="H43" s="25">
        <v>0.4</v>
      </c>
      <c r="I43" s="35">
        <v>0.4</v>
      </c>
      <c r="J43" s="14"/>
    </row>
    <row r="44" s="1" customFormat="1" ht="100.5" spans="1:10">
      <c r="A44" s="21"/>
      <c r="B44" s="14"/>
      <c r="C44" s="14"/>
      <c r="D44" s="14" t="s">
        <v>115</v>
      </c>
      <c r="E44" s="18" t="s">
        <v>116</v>
      </c>
      <c r="F44" s="18" t="s">
        <v>117</v>
      </c>
      <c r="G44" s="18"/>
      <c r="H44" s="25">
        <v>0.4</v>
      </c>
      <c r="I44" s="35">
        <f>2.12/20*H44</f>
        <v>0.0424</v>
      </c>
      <c r="J44" s="14" t="s">
        <v>118</v>
      </c>
    </row>
    <row r="45" s="1" customFormat="1" ht="56.1" customHeight="1" spans="1:10">
      <c r="A45" s="21"/>
      <c r="B45" s="14"/>
      <c r="C45" s="14"/>
      <c r="D45" s="14" t="s">
        <v>119</v>
      </c>
      <c r="E45" s="18" t="s">
        <v>120</v>
      </c>
      <c r="F45" s="18" t="s">
        <v>121</v>
      </c>
      <c r="G45" s="18"/>
      <c r="H45" s="25">
        <v>0.4</v>
      </c>
      <c r="I45" s="35">
        <v>0.4</v>
      </c>
      <c r="J45" s="14"/>
    </row>
    <row r="46" s="1" customFormat="1" ht="86.25" spans="1:10">
      <c r="A46" s="21"/>
      <c r="B46" s="14"/>
      <c r="C46" s="14"/>
      <c r="D46" s="31" t="s">
        <v>122</v>
      </c>
      <c r="E46" s="25" t="s">
        <v>123</v>
      </c>
      <c r="F46" s="25" t="s">
        <v>124</v>
      </c>
      <c r="G46" s="25"/>
      <c r="H46" s="25">
        <v>0.3</v>
      </c>
      <c r="I46" s="35">
        <v>0.3</v>
      </c>
      <c r="J46" s="25"/>
    </row>
    <row r="47" s="1" customFormat="1" ht="57.75" spans="1:10">
      <c r="A47" s="21"/>
      <c r="B47" s="14"/>
      <c r="C47" s="14"/>
      <c r="D47" s="31" t="s">
        <v>125</v>
      </c>
      <c r="E47" s="25" t="s">
        <v>126</v>
      </c>
      <c r="F47" s="25" t="s">
        <v>126</v>
      </c>
      <c r="G47" s="25"/>
      <c r="H47" s="25">
        <v>0.3</v>
      </c>
      <c r="I47" s="35">
        <v>0.3</v>
      </c>
      <c r="J47" s="25"/>
    </row>
    <row r="48" s="1" customFormat="1" ht="57.75" spans="1:10">
      <c r="A48" s="21"/>
      <c r="B48" s="14"/>
      <c r="C48" s="14"/>
      <c r="D48" s="14" t="s">
        <v>127</v>
      </c>
      <c r="E48" s="14" t="s">
        <v>128</v>
      </c>
      <c r="F48" s="14" t="s">
        <v>129</v>
      </c>
      <c r="G48" s="14"/>
      <c r="H48" s="25">
        <v>0.3</v>
      </c>
      <c r="I48" s="35">
        <v>0.3</v>
      </c>
      <c r="J48" s="14"/>
    </row>
    <row r="49" s="1" customFormat="1" ht="57.75" spans="1:10">
      <c r="A49" s="21"/>
      <c r="B49" s="14"/>
      <c r="C49" s="14"/>
      <c r="D49" s="14" t="s">
        <v>130</v>
      </c>
      <c r="E49" s="14" t="s">
        <v>131</v>
      </c>
      <c r="F49" s="14" t="s">
        <v>132</v>
      </c>
      <c r="G49" s="14"/>
      <c r="H49" s="25">
        <v>0.3</v>
      </c>
      <c r="I49" s="36">
        <f>3596/5600*0.3</f>
        <v>0.192642857142857</v>
      </c>
      <c r="J49" s="14" t="s">
        <v>133</v>
      </c>
    </row>
    <row r="50" s="1" customFormat="1" ht="57.75" spans="1:10">
      <c r="A50" s="21"/>
      <c r="B50" s="14"/>
      <c r="C50" s="14"/>
      <c r="D50" s="14" t="s">
        <v>134</v>
      </c>
      <c r="E50" s="14" t="s">
        <v>135</v>
      </c>
      <c r="F50" s="14" t="s">
        <v>136</v>
      </c>
      <c r="G50" s="14"/>
      <c r="H50" s="25">
        <v>0.3</v>
      </c>
      <c r="I50" s="36">
        <f>14624/16400*0.3</f>
        <v>0.267512195121951</v>
      </c>
      <c r="J50" s="14" t="s">
        <v>133</v>
      </c>
    </row>
    <row r="51" s="2" customFormat="1" ht="29.25" spans="1:10">
      <c r="A51" s="21"/>
      <c r="B51" s="14"/>
      <c r="C51" s="14"/>
      <c r="D51" s="18" t="s">
        <v>137</v>
      </c>
      <c r="E51" s="18" t="s">
        <v>138</v>
      </c>
      <c r="F51" s="18" t="s">
        <v>139</v>
      </c>
      <c r="G51" s="18"/>
      <c r="H51" s="25">
        <v>0.3</v>
      </c>
      <c r="I51" s="35">
        <v>0.3</v>
      </c>
      <c r="J51" s="18"/>
    </row>
    <row r="52" s="2" customFormat="1" ht="29.25" spans="1:10">
      <c r="A52" s="21"/>
      <c r="B52" s="14"/>
      <c r="C52" s="14"/>
      <c r="D52" s="18" t="s">
        <v>140</v>
      </c>
      <c r="E52" s="18" t="s">
        <v>141</v>
      </c>
      <c r="F52" s="18" t="s">
        <v>142</v>
      </c>
      <c r="G52" s="18"/>
      <c r="H52" s="25">
        <v>0.3</v>
      </c>
      <c r="I52" s="35">
        <v>0.3</v>
      </c>
      <c r="J52" s="18"/>
    </row>
    <row r="53" s="2" customFormat="1" ht="29.25" spans="1:10">
      <c r="A53" s="21"/>
      <c r="B53" s="14"/>
      <c r="C53" s="14"/>
      <c r="D53" s="18" t="s">
        <v>143</v>
      </c>
      <c r="E53" s="18" t="s">
        <v>144</v>
      </c>
      <c r="F53" s="18" t="s">
        <v>142</v>
      </c>
      <c r="G53" s="18"/>
      <c r="H53" s="25">
        <v>0.3</v>
      </c>
      <c r="I53" s="35">
        <v>0.3</v>
      </c>
      <c r="J53" s="18"/>
    </row>
    <row r="54" s="2" customFormat="1" ht="15" spans="1:10">
      <c r="A54" s="21"/>
      <c r="B54" s="14"/>
      <c r="C54" s="14"/>
      <c r="D54" s="18" t="s">
        <v>145</v>
      </c>
      <c r="E54" s="18" t="s">
        <v>146</v>
      </c>
      <c r="F54" s="18" t="s">
        <v>147</v>
      </c>
      <c r="G54" s="18"/>
      <c r="H54" s="25">
        <v>0.3</v>
      </c>
      <c r="I54" s="35">
        <v>0.3</v>
      </c>
      <c r="J54" s="18"/>
    </row>
    <row r="55" s="2" customFormat="1" ht="29.25" spans="1:10">
      <c r="A55" s="21"/>
      <c r="B55" s="14"/>
      <c r="C55" s="14"/>
      <c r="D55" s="18" t="s">
        <v>148</v>
      </c>
      <c r="E55" s="18" t="s">
        <v>149</v>
      </c>
      <c r="F55" s="18" t="s">
        <v>150</v>
      </c>
      <c r="G55" s="18"/>
      <c r="H55" s="25">
        <v>0.3</v>
      </c>
      <c r="I55" s="35">
        <v>0.3</v>
      </c>
      <c r="J55" s="18"/>
    </row>
    <row r="56" s="2" customFormat="1" ht="43.5" spans="1:10">
      <c r="A56" s="21"/>
      <c r="B56" s="14"/>
      <c r="C56" s="14"/>
      <c r="D56" s="18" t="s">
        <v>151</v>
      </c>
      <c r="E56" s="18" t="s">
        <v>152</v>
      </c>
      <c r="F56" s="18" t="s">
        <v>153</v>
      </c>
      <c r="G56" s="18"/>
      <c r="H56" s="25">
        <v>0.3</v>
      </c>
      <c r="I56" s="35">
        <v>0.3</v>
      </c>
      <c r="J56" s="18"/>
    </row>
    <row r="57" s="2" customFormat="1" ht="86.25" spans="1:10">
      <c r="A57" s="21"/>
      <c r="B57" s="14"/>
      <c r="C57" s="14"/>
      <c r="D57" s="18" t="s">
        <v>154</v>
      </c>
      <c r="E57" s="18" t="s">
        <v>155</v>
      </c>
      <c r="F57" s="18" t="s">
        <v>156</v>
      </c>
      <c r="G57" s="18"/>
      <c r="H57" s="25">
        <v>0.3</v>
      </c>
      <c r="I57" s="35">
        <v>0.3</v>
      </c>
      <c r="J57" s="18"/>
    </row>
    <row r="58" s="2" customFormat="1" ht="29.25" spans="1:10">
      <c r="A58" s="21"/>
      <c r="B58" s="14"/>
      <c r="C58" s="14"/>
      <c r="D58" s="18" t="s">
        <v>157</v>
      </c>
      <c r="E58" s="18" t="s">
        <v>158</v>
      </c>
      <c r="F58" s="18" t="s">
        <v>159</v>
      </c>
      <c r="G58" s="18"/>
      <c r="H58" s="25">
        <v>0.3</v>
      </c>
      <c r="I58" s="35">
        <v>0.3</v>
      </c>
      <c r="J58" s="18"/>
    </row>
    <row r="59" s="2" customFormat="1" ht="43.5" spans="1:10">
      <c r="A59" s="21"/>
      <c r="B59" s="14"/>
      <c r="C59" s="14"/>
      <c r="D59" s="18" t="s">
        <v>160</v>
      </c>
      <c r="E59" s="18" t="s">
        <v>161</v>
      </c>
      <c r="F59" s="18" t="s">
        <v>161</v>
      </c>
      <c r="G59" s="18"/>
      <c r="H59" s="25">
        <v>0.3</v>
      </c>
      <c r="I59" s="35">
        <v>0.3</v>
      </c>
      <c r="J59" s="18"/>
    </row>
    <row r="60" s="2" customFormat="1" ht="43.5" spans="1:10">
      <c r="A60" s="21"/>
      <c r="B60" s="14"/>
      <c r="C60" s="14"/>
      <c r="D60" s="18" t="s">
        <v>162</v>
      </c>
      <c r="E60" s="18" t="s">
        <v>163</v>
      </c>
      <c r="F60" s="18" t="s">
        <v>164</v>
      </c>
      <c r="G60" s="18"/>
      <c r="H60" s="25">
        <v>0.3</v>
      </c>
      <c r="I60" s="35">
        <v>0.3</v>
      </c>
      <c r="J60" s="18"/>
    </row>
    <row r="61" s="2" customFormat="1" ht="43.5" spans="1:10">
      <c r="A61" s="21"/>
      <c r="B61" s="14"/>
      <c r="C61" s="14"/>
      <c r="D61" s="18" t="s">
        <v>165</v>
      </c>
      <c r="E61" s="18" t="s">
        <v>166</v>
      </c>
      <c r="F61" s="18" t="s">
        <v>166</v>
      </c>
      <c r="G61" s="18"/>
      <c r="H61" s="25">
        <v>0.3</v>
      </c>
      <c r="I61" s="35">
        <v>0.3</v>
      </c>
      <c r="J61" s="18"/>
    </row>
    <row r="62" s="2" customFormat="1" ht="29.25" spans="1:10">
      <c r="A62" s="21"/>
      <c r="B62" s="14"/>
      <c r="C62" s="14"/>
      <c r="D62" s="18" t="s">
        <v>167</v>
      </c>
      <c r="E62" s="18" t="s">
        <v>168</v>
      </c>
      <c r="F62" s="18" t="s">
        <v>168</v>
      </c>
      <c r="G62" s="18"/>
      <c r="H62" s="25">
        <v>0.3</v>
      </c>
      <c r="I62" s="35">
        <v>0.3</v>
      </c>
      <c r="J62" s="18"/>
    </row>
    <row r="63" s="2" customFormat="1" ht="29.25" spans="1:10">
      <c r="A63" s="21"/>
      <c r="B63" s="14"/>
      <c r="C63" s="14"/>
      <c r="D63" s="18" t="s">
        <v>169</v>
      </c>
      <c r="E63" s="18" t="s">
        <v>170</v>
      </c>
      <c r="F63" s="18" t="s">
        <v>170</v>
      </c>
      <c r="G63" s="18"/>
      <c r="H63" s="25">
        <v>0.3</v>
      </c>
      <c r="I63" s="35">
        <v>0.3</v>
      </c>
      <c r="J63" s="18"/>
    </row>
    <row r="64" s="2" customFormat="1" ht="29.25" spans="1:10">
      <c r="A64" s="21"/>
      <c r="B64" s="14"/>
      <c r="C64" s="14"/>
      <c r="D64" s="18" t="s">
        <v>171</v>
      </c>
      <c r="E64" s="18" t="s">
        <v>172</v>
      </c>
      <c r="F64" s="18" t="s">
        <v>172</v>
      </c>
      <c r="G64" s="18"/>
      <c r="H64" s="25">
        <v>0.3</v>
      </c>
      <c r="I64" s="35">
        <v>0.3</v>
      </c>
      <c r="J64" s="18"/>
    </row>
    <row r="65" s="2" customFormat="1" ht="29.25" spans="1:10">
      <c r="A65" s="21"/>
      <c r="B65" s="14"/>
      <c r="C65" s="14"/>
      <c r="D65" s="18" t="s">
        <v>173</v>
      </c>
      <c r="E65" s="18" t="s">
        <v>174</v>
      </c>
      <c r="F65" s="18" t="s">
        <v>174</v>
      </c>
      <c r="G65" s="18"/>
      <c r="H65" s="26">
        <v>0.3</v>
      </c>
      <c r="I65" s="36">
        <v>0.3</v>
      </c>
      <c r="J65" s="18"/>
    </row>
    <row r="66" s="2" customFormat="1" ht="15" spans="1:10">
      <c r="A66" s="21"/>
      <c r="B66" s="14"/>
      <c r="C66" s="38" t="s">
        <v>175</v>
      </c>
      <c r="D66" s="24" t="s">
        <v>176</v>
      </c>
      <c r="E66" s="24" t="s">
        <v>177</v>
      </c>
      <c r="F66" s="27">
        <v>1</v>
      </c>
      <c r="G66" s="18"/>
      <c r="H66" s="26">
        <v>0.4</v>
      </c>
      <c r="I66" s="36">
        <v>0.4</v>
      </c>
      <c r="J66" s="18"/>
    </row>
    <row r="67" s="2" customFormat="1" ht="15" spans="1:10">
      <c r="A67" s="21"/>
      <c r="B67" s="14"/>
      <c r="C67" s="39"/>
      <c r="D67" s="24" t="s">
        <v>178</v>
      </c>
      <c r="E67" s="24" t="s">
        <v>179</v>
      </c>
      <c r="F67" s="27">
        <v>1</v>
      </c>
      <c r="G67" s="18"/>
      <c r="H67" s="26">
        <v>0.3</v>
      </c>
      <c r="I67" s="36">
        <v>0.3</v>
      </c>
      <c r="J67" s="18"/>
    </row>
    <row r="68" s="2" customFormat="1" ht="29.25" spans="1:10">
      <c r="A68" s="21"/>
      <c r="B68" s="14"/>
      <c r="C68" s="39"/>
      <c r="D68" s="24" t="s">
        <v>180</v>
      </c>
      <c r="E68" s="27">
        <v>1</v>
      </c>
      <c r="F68" s="27">
        <v>1</v>
      </c>
      <c r="G68" s="18"/>
      <c r="H68" s="26">
        <v>0.3</v>
      </c>
      <c r="I68" s="36">
        <v>0.3</v>
      </c>
      <c r="J68" s="18"/>
    </row>
    <row r="69" s="2" customFormat="1" ht="29.25" spans="1:10">
      <c r="A69" s="21"/>
      <c r="B69" s="14"/>
      <c r="C69" s="39"/>
      <c r="D69" s="24" t="s">
        <v>181</v>
      </c>
      <c r="E69" s="24" t="s">
        <v>179</v>
      </c>
      <c r="F69" s="27">
        <v>1</v>
      </c>
      <c r="G69" s="18"/>
      <c r="H69" s="26">
        <v>0.3</v>
      </c>
      <c r="I69" s="36">
        <v>0.3</v>
      </c>
      <c r="J69" s="18"/>
    </row>
    <row r="70" s="2" customFormat="1" ht="43.5" spans="1:10">
      <c r="A70" s="21"/>
      <c r="B70" s="14"/>
      <c r="C70" s="39"/>
      <c r="D70" s="24" t="s">
        <v>182</v>
      </c>
      <c r="E70" s="24" t="s">
        <v>179</v>
      </c>
      <c r="F70" s="27">
        <v>1</v>
      </c>
      <c r="G70" s="18"/>
      <c r="H70" s="26">
        <v>0.3</v>
      </c>
      <c r="I70" s="36">
        <v>0.3</v>
      </c>
      <c r="J70" s="18"/>
    </row>
    <row r="71" s="2" customFormat="1" ht="29.25" spans="1:10">
      <c r="A71" s="21"/>
      <c r="B71" s="14"/>
      <c r="C71" s="39"/>
      <c r="D71" s="24" t="s">
        <v>183</v>
      </c>
      <c r="E71" s="24" t="s">
        <v>179</v>
      </c>
      <c r="F71" s="27">
        <v>1</v>
      </c>
      <c r="G71" s="18"/>
      <c r="H71" s="26">
        <v>0.3</v>
      </c>
      <c r="I71" s="36">
        <v>0.3</v>
      </c>
      <c r="J71" s="18"/>
    </row>
    <row r="72" s="1" customFormat="1" ht="15" spans="1:10">
      <c r="A72" s="21"/>
      <c r="B72" s="14"/>
      <c r="C72" s="39"/>
      <c r="D72" s="24" t="s">
        <v>184</v>
      </c>
      <c r="E72" s="27">
        <v>1</v>
      </c>
      <c r="F72" s="27">
        <v>1</v>
      </c>
      <c r="G72" s="18"/>
      <c r="H72" s="26">
        <v>0.3</v>
      </c>
      <c r="I72" s="36">
        <v>0.3</v>
      </c>
      <c r="J72" s="14"/>
    </row>
    <row r="73" s="1" customFormat="1" ht="29.25" spans="1:10">
      <c r="A73" s="21"/>
      <c r="B73" s="14"/>
      <c r="C73" s="39"/>
      <c r="D73" s="24" t="s">
        <v>185</v>
      </c>
      <c r="E73" s="27">
        <v>1</v>
      </c>
      <c r="F73" s="27">
        <v>1</v>
      </c>
      <c r="G73" s="18"/>
      <c r="H73" s="26">
        <v>0.3</v>
      </c>
      <c r="I73" s="36">
        <v>0.3</v>
      </c>
      <c r="J73" s="14"/>
    </row>
    <row r="74" s="1" customFormat="1" ht="29.25" spans="1:10">
      <c r="A74" s="21"/>
      <c r="B74" s="14"/>
      <c r="C74" s="39"/>
      <c r="D74" s="24" t="s">
        <v>186</v>
      </c>
      <c r="E74" s="24" t="s">
        <v>187</v>
      </c>
      <c r="F74" s="14" t="s">
        <v>187</v>
      </c>
      <c r="G74" s="14"/>
      <c r="H74" s="25">
        <v>0.3</v>
      </c>
      <c r="I74" s="35">
        <v>0.3</v>
      </c>
      <c r="J74" s="14"/>
    </row>
    <row r="75" s="1" customFormat="1" ht="72" spans="1:10">
      <c r="A75" s="21"/>
      <c r="B75" s="14"/>
      <c r="C75" s="39"/>
      <c r="D75" s="24" t="s">
        <v>188</v>
      </c>
      <c r="E75" s="24" t="s">
        <v>189</v>
      </c>
      <c r="F75" s="14" t="s">
        <v>189</v>
      </c>
      <c r="G75" s="14"/>
      <c r="H75" s="25">
        <v>0.3</v>
      </c>
      <c r="I75" s="35">
        <v>0.3</v>
      </c>
      <c r="J75" s="14"/>
    </row>
    <row r="76" s="1" customFormat="1" ht="29.25" spans="1:10">
      <c r="A76" s="21"/>
      <c r="B76" s="14"/>
      <c r="C76" s="39"/>
      <c r="D76" s="24" t="s">
        <v>190</v>
      </c>
      <c r="E76" s="27">
        <v>1</v>
      </c>
      <c r="F76" s="28">
        <v>1</v>
      </c>
      <c r="G76" s="14"/>
      <c r="H76" s="25">
        <v>0.3</v>
      </c>
      <c r="I76" s="35">
        <v>0.3</v>
      </c>
      <c r="J76" s="14"/>
    </row>
    <row r="77" s="1" customFormat="1" ht="29.25" spans="1:10">
      <c r="A77" s="21"/>
      <c r="B77" s="14"/>
      <c r="C77" s="39"/>
      <c r="D77" s="24" t="s">
        <v>191</v>
      </c>
      <c r="E77" s="27">
        <v>0.85</v>
      </c>
      <c r="F77" s="28">
        <v>0.85</v>
      </c>
      <c r="G77" s="14"/>
      <c r="H77" s="25">
        <v>0.3</v>
      </c>
      <c r="I77" s="35">
        <v>0.3</v>
      </c>
      <c r="J77" s="14"/>
    </row>
    <row r="78" s="1" customFormat="1" ht="29.25" spans="1:10">
      <c r="A78" s="21"/>
      <c r="B78" s="14"/>
      <c r="C78" s="39"/>
      <c r="D78" s="24" t="s">
        <v>192</v>
      </c>
      <c r="E78" s="24" t="s">
        <v>187</v>
      </c>
      <c r="F78" s="14" t="s">
        <v>187</v>
      </c>
      <c r="G78" s="14"/>
      <c r="H78" s="25">
        <v>0.3</v>
      </c>
      <c r="I78" s="35">
        <v>0.3</v>
      </c>
      <c r="J78" s="14"/>
    </row>
    <row r="79" s="1" customFormat="1" ht="57.75" spans="1:10">
      <c r="A79" s="21"/>
      <c r="B79" s="14"/>
      <c r="C79" s="39"/>
      <c r="D79" s="24" t="s">
        <v>188</v>
      </c>
      <c r="E79" s="24" t="s">
        <v>193</v>
      </c>
      <c r="F79" s="14" t="s">
        <v>193</v>
      </c>
      <c r="G79" s="14"/>
      <c r="H79" s="25">
        <v>0.3</v>
      </c>
      <c r="I79" s="35">
        <v>0.3</v>
      </c>
      <c r="J79" s="14"/>
    </row>
    <row r="80" s="1" customFormat="1" ht="29.25" spans="1:10">
      <c r="A80" s="21"/>
      <c r="B80" s="14"/>
      <c r="C80" s="39"/>
      <c r="D80" s="24" t="s">
        <v>194</v>
      </c>
      <c r="E80" s="24" t="s">
        <v>195</v>
      </c>
      <c r="F80" s="14" t="s">
        <v>195</v>
      </c>
      <c r="G80" s="14"/>
      <c r="H80" s="25">
        <v>0.3</v>
      </c>
      <c r="I80" s="35">
        <v>0.3</v>
      </c>
      <c r="J80" s="14"/>
    </row>
    <row r="81" s="1" customFormat="1" ht="29.25" spans="1:10">
      <c r="A81" s="21"/>
      <c r="B81" s="14"/>
      <c r="C81" s="39"/>
      <c r="D81" s="24" t="s">
        <v>196</v>
      </c>
      <c r="E81" s="24" t="s">
        <v>197</v>
      </c>
      <c r="F81" s="14" t="s">
        <v>198</v>
      </c>
      <c r="G81" s="14"/>
      <c r="H81" s="25">
        <v>0.3</v>
      </c>
      <c r="I81" s="35">
        <v>0.3</v>
      </c>
      <c r="J81" s="14"/>
    </row>
    <row r="82" s="1" customFormat="1" ht="72" spans="1:10">
      <c r="A82" s="21"/>
      <c r="B82" s="14"/>
      <c r="C82" s="39"/>
      <c r="D82" s="24" t="s">
        <v>188</v>
      </c>
      <c r="E82" s="24" t="s">
        <v>189</v>
      </c>
      <c r="F82" s="14" t="s">
        <v>199</v>
      </c>
      <c r="G82" s="14"/>
      <c r="H82" s="25">
        <v>0.3</v>
      </c>
      <c r="I82" s="35">
        <v>0.3</v>
      </c>
      <c r="J82" s="14"/>
    </row>
    <row r="83" s="1" customFormat="1" ht="29.25" spans="1:10">
      <c r="A83" s="21"/>
      <c r="B83" s="14"/>
      <c r="C83" s="39"/>
      <c r="D83" s="24" t="s">
        <v>190</v>
      </c>
      <c r="E83" s="27">
        <v>1</v>
      </c>
      <c r="F83" s="28">
        <v>1</v>
      </c>
      <c r="G83" s="14"/>
      <c r="H83" s="25">
        <v>0.3</v>
      </c>
      <c r="I83" s="35">
        <v>0.3</v>
      </c>
      <c r="J83" s="14"/>
    </row>
    <row r="84" s="1" customFormat="1" ht="29.25" spans="1:10">
      <c r="A84" s="21"/>
      <c r="B84" s="14"/>
      <c r="C84" s="39"/>
      <c r="D84" s="24" t="s">
        <v>200</v>
      </c>
      <c r="E84" s="27">
        <v>0.9</v>
      </c>
      <c r="F84" s="28">
        <v>1</v>
      </c>
      <c r="G84" s="14"/>
      <c r="H84" s="25">
        <v>0.3</v>
      </c>
      <c r="I84" s="35">
        <v>0.3</v>
      </c>
      <c r="J84" s="14"/>
    </row>
    <row r="85" s="1" customFormat="1" ht="15" spans="1:10">
      <c r="A85" s="21"/>
      <c r="B85" s="14"/>
      <c r="C85" s="39"/>
      <c r="D85" s="24" t="s">
        <v>201</v>
      </c>
      <c r="E85" s="27">
        <v>0.85</v>
      </c>
      <c r="F85" s="14" t="s">
        <v>202</v>
      </c>
      <c r="G85" s="14"/>
      <c r="H85" s="25">
        <v>0.3</v>
      </c>
      <c r="I85" s="35">
        <v>0.3</v>
      </c>
      <c r="J85" s="14"/>
    </row>
    <row r="86" s="1" customFormat="1" ht="29.25" spans="1:10">
      <c r="A86" s="21"/>
      <c r="B86" s="14"/>
      <c r="C86" s="39"/>
      <c r="D86" s="24" t="s">
        <v>203</v>
      </c>
      <c r="E86" s="27">
        <v>0.9</v>
      </c>
      <c r="F86" s="28">
        <v>1</v>
      </c>
      <c r="G86" s="14"/>
      <c r="H86" s="25">
        <v>0.3</v>
      </c>
      <c r="I86" s="35">
        <v>0.3</v>
      </c>
      <c r="J86" s="14"/>
    </row>
    <row r="87" s="1" customFormat="1" ht="29.25" spans="1:10">
      <c r="A87" s="21"/>
      <c r="B87" s="14"/>
      <c r="C87" s="39"/>
      <c r="D87" s="24" t="s">
        <v>204</v>
      </c>
      <c r="E87" s="27">
        <v>1</v>
      </c>
      <c r="F87" s="28">
        <v>1</v>
      </c>
      <c r="G87" s="14"/>
      <c r="H87" s="25">
        <v>0.3</v>
      </c>
      <c r="I87" s="35">
        <v>0.3</v>
      </c>
      <c r="J87" s="14"/>
    </row>
    <row r="88" s="1" customFormat="1" ht="43.5" spans="1:10">
      <c r="A88" s="21"/>
      <c r="B88" s="14"/>
      <c r="C88" s="39"/>
      <c r="D88" s="24" t="s">
        <v>205</v>
      </c>
      <c r="E88" s="24" t="s">
        <v>187</v>
      </c>
      <c r="F88" s="14" t="s">
        <v>187</v>
      </c>
      <c r="G88" s="14"/>
      <c r="H88" s="25">
        <v>0.3</v>
      </c>
      <c r="I88" s="35">
        <v>0.3</v>
      </c>
      <c r="J88" s="14"/>
    </row>
    <row r="89" s="1" customFormat="1" ht="72" spans="1:10">
      <c r="A89" s="21"/>
      <c r="B89" s="14"/>
      <c r="C89" s="39"/>
      <c r="D89" s="24" t="s">
        <v>188</v>
      </c>
      <c r="E89" s="24" t="s">
        <v>189</v>
      </c>
      <c r="F89" s="14" t="s">
        <v>189</v>
      </c>
      <c r="G89" s="14"/>
      <c r="H89" s="25">
        <v>0.3</v>
      </c>
      <c r="I89" s="35">
        <v>0.3</v>
      </c>
      <c r="J89" s="14"/>
    </row>
    <row r="90" s="1" customFormat="1" ht="29.25" spans="1:10">
      <c r="A90" s="21"/>
      <c r="B90" s="14"/>
      <c r="C90" s="39"/>
      <c r="D90" s="24" t="s">
        <v>190</v>
      </c>
      <c r="E90" s="27">
        <v>1</v>
      </c>
      <c r="F90" s="28">
        <v>1</v>
      </c>
      <c r="G90" s="14"/>
      <c r="H90" s="25">
        <v>0.3</v>
      </c>
      <c r="I90" s="35">
        <v>0.3</v>
      </c>
      <c r="J90" s="14"/>
    </row>
    <row r="91" s="1" customFormat="1" ht="29.25" spans="1:10">
      <c r="A91" s="21"/>
      <c r="B91" s="14"/>
      <c r="C91" s="39"/>
      <c r="D91" s="24" t="s">
        <v>191</v>
      </c>
      <c r="E91" s="27">
        <v>0.85</v>
      </c>
      <c r="F91" s="28">
        <v>1</v>
      </c>
      <c r="G91" s="14"/>
      <c r="H91" s="25">
        <v>0.3</v>
      </c>
      <c r="I91" s="35">
        <v>0.3</v>
      </c>
      <c r="J91" s="14"/>
    </row>
    <row r="92" s="1" customFormat="1" ht="29.25" spans="1:10">
      <c r="A92" s="21"/>
      <c r="B92" s="14"/>
      <c r="C92" s="39"/>
      <c r="D92" s="24" t="s">
        <v>183</v>
      </c>
      <c r="E92" s="24" t="s">
        <v>179</v>
      </c>
      <c r="F92" s="28">
        <v>1</v>
      </c>
      <c r="G92" s="14"/>
      <c r="H92" s="25">
        <v>0.3</v>
      </c>
      <c r="I92" s="35">
        <v>0.3</v>
      </c>
      <c r="J92" s="14"/>
    </row>
    <row r="93" s="1" customFormat="1" ht="29.25" spans="1:10">
      <c r="A93" s="21"/>
      <c r="B93" s="14"/>
      <c r="C93" s="39"/>
      <c r="D93" s="24" t="s">
        <v>206</v>
      </c>
      <c r="E93" s="24" t="s">
        <v>187</v>
      </c>
      <c r="F93" s="14" t="s">
        <v>187</v>
      </c>
      <c r="G93" s="14"/>
      <c r="H93" s="25">
        <v>0.3</v>
      </c>
      <c r="I93" s="35">
        <v>0.3</v>
      </c>
      <c r="J93" s="14"/>
    </row>
    <row r="94" s="1" customFormat="1" ht="72" spans="1:10">
      <c r="A94" s="21"/>
      <c r="B94" s="14"/>
      <c r="C94" s="39"/>
      <c r="D94" s="24" t="s">
        <v>188</v>
      </c>
      <c r="E94" s="24" t="s">
        <v>189</v>
      </c>
      <c r="F94" s="14" t="s">
        <v>189</v>
      </c>
      <c r="G94" s="14"/>
      <c r="H94" s="25">
        <v>0.3</v>
      </c>
      <c r="I94" s="35">
        <v>0.3</v>
      </c>
      <c r="J94" s="14"/>
    </row>
    <row r="95" s="1" customFormat="1" ht="29.25" spans="1:10">
      <c r="A95" s="21"/>
      <c r="B95" s="14"/>
      <c r="C95" s="39"/>
      <c r="D95" s="24" t="s">
        <v>190</v>
      </c>
      <c r="E95" s="24" t="s">
        <v>179</v>
      </c>
      <c r="F95" s="28">
        <v>1</v>
      </c>
      <c r="G95" s="14"/>
      <c r="H95" s="25">
        <v>0.3</v>
      </c>
      <c r="I95" s="35">
        <v>0.3</v>
      </c>
      <c r="J95" s="14"/>
    </row>
    <row r="96" s="1" customFormat="1" ht="15" spans="1:10">
      <c r="A96" s="21"/>
      <c r="B96" s="14"/>
      <c r="C96" s="39"/>
      <c r="D96" s="24" t="s">
        <v>207</v>
      </c>
      <c r="E96" s="24" t="s">
        <v>179</v>
      </c>
      <c r="F96" s="28">
        <v>1</v>
      </c>
      <c r="G96" s="14"/>
      <c r="H96" s="25">
        <v>0.3</v>
      </c>
      <c r="I96" s="35">
        <v>0.3</v>
      </c>
      <c r="J96" s="14"/>
    </row>
    <row r="97" s="1" customFormat="1" ht="15" spans="1:10">
      <c r="A97" s="21"/>
      <c r="B97" s="14"/>
      <c r="C97" s="39"/>
      <c r="D97" s="24" t="s">
        <v>208</v>
      </c>
      <c r="E97" s="24" t="s">
        <v>209</v>
      </c>
      <c r="F97" s="28" t="s">
        <v>210</v>
      </c>
      <c r="G97" s="14"/>
      <c r="H97" s="25">
        <v>0.3</v>
      </c>
      <c r="I97" s="35">
        <v>0.3</v>
      </c>
      <c r="J97" s="14"/>
    </row>
    <row r="98" s="1" customFormat="1" ht="29.25" spans="1:10">
      <c r="A98" s="21"/>
      <c r="B98" s="14"/>
      <c r="C98" s="39"/>
      <c r="D98" s="24" t="s">
        <v>211</v>
      </c>
      <c r="E98" s="24" t="s">
        <v>179</v>
      </c>
      <c r="F98" s="28">
        <v>1</v>
      </c>
      <c r="G98" s="14"/>
      <c r="H98" s="25">
        <v>0.3</v>
      </c>
      <c r="I98" s="35">
        <v>0.3</v>
      </c>
      <c r="J98" s="14"/>
    </row>
    <row r="99" s="1" customFormat="1" ht="43.5" spans="1:10">
      <c r="A99" s="21"/>
      <c r="B99" s="14"/>
      <c r="C99" s="39"/>
      <c r="D99" s="15" t="s">
        <v>212</v>
      </c>
      <c r="E99" s="15" t="s">
        <v>213</v>
      </c>
      <c r="F99" s="14" t="s">
        <v>213</v>
      </c>
      <c r="G99" s="14"/>
      <c r="H99" s="25">
        <v>0.3</v>
      </c>
      <c r="I99" s="35">
        <v>0.3</v>
      </c>
      <c r="J99" s="14"/>
    </row>
    <row r="100" s="1" customFormat="1" ht="29.25" spans="1:10">
      <c r="A100" s="21"/>
      <c r="B100" s="14"/>
      <c r="C100" s="39"/>
      <c r="D100" s="15" t="s">
        <v>214</v>
      </c>
      <c r="E100" s="15" t="s">
        <v>215</v>
      </c>
      <c r="F100" s="14" t="s">
        <v>215</v>
      </c>
      <c r="G100" s="14"/>
      <c r="H100" s="25">
        <v>0.3</v>
      </c>
      <c r="I100" s="35">
        <v>0.3</v>
      </c>
      <c r="J100" s="14"/>
    </row>
    <row r="101" s="1" customFormat="1" ht="29.25" spans="1:10">
      <c r="A101" s="21"/>
      <c r="B101" s="14"/>
      <c r="C101" s="39"/>
      <c r="D101" s="24" t="s">
        <v>216</v>
      </c>
      <c r="E101" s="24" t="s">
        <v>215</v>
      </c>
      <c r="F101" s="18" t="s">
        <v>215</v>
      </c>
      <c r="G101" s="18"/>
      <c r="H101" s="26">
        <v>0.3</v>
      </c>
      <c r="I101" s="36">
        <v>0.3</v>
      </c>
      <c r="J101" s="18"/>
    </row>
    <row r="102" s="1" customFormat="1" ht="22.5" customHeight="1" spans="1:10">
      <c r="A102" s="21"/>
      <c r="B102" s="14"/>
      <c r="C102" s="39"/>
      <c r="D102" s="24" t="s">
        <v>217</v>
      </c>
      <c r="E102" s="24" t="s">
        <v>218</v>
      </c>
      <c r="F102" s="40" t="s">
        <v>219</v>
      </c>
      <c r="G102" s="41"/>
      <c r="H102" s="26">
        <v>0.3</v>
      </c>
      <c r="I102" s="36">
        <v>0.3</v>
      </c>
      <c r="J102" s="18"/>
    </row>
    <row r="103" s="1" customFormat="1" ht="29.25" spans="1:10">
      <c r="A103" s="21"/>
      <c r="B103" s="14"/>
      <c r="C103" s="39"/>
      <c r="D103" s="18" t="s">
        <v>220</v>
      </c>
      <c r="E103" s="18" t="s">
        <v>221</v>
      </c>
      <c r="F103" s="42">
        <v>1</v>
      </c>
      <c r="G103" s="42"/>
      <c r="H103" s="26">
        <v>0.3</v>
      </c>
      <c r="I103" s="36">
        <v>0.3</v>
      </c>
      <c r="J103" s="18"/>
    </row>
    <row r="104" s="1" customFormat="1" ht="43.5" spans="1:10">
      <c r="A104" s="21"/>
      <c r="B104" s="14"/>
      <c r="C104" s="39"/>
      <c r="D104" s="18" t="s">
        <v>222</v>
      </c>
      <c r="E104" s="18" t="s">
        <v>223</v>
      </c>
      <c r="F104" s="42" t="s">
        <v>223</v>
      </c>
      <c r="G104" s="42" t="s">
        <v>224</v>
      </c>
      <c r="H104" s="26">
        <v>0.3</v>
      </c>
      <c r="I104" s="36">
        <v>0.3</v>
      </c>
      <c r="J104" s="18"/>
    </row>
    <row r="105" s="1" customFormat="1" ht="29.25" spans="1:10">
      <c r="A105" s="21"/>
      <c r="B105" s="14"/>
      <c r="C105" s="39"/>
      <c r="D105" s="18" t="s">
        <v>225</v>
      </c>
      <c r="E105" s="18" t="s">
        <v>226</v>
      </c>
      <c r="F105" s="18" t="s">
        <v>226</v>
      </c>
      <c r="G105" s="18" t="s">
        <v>224</v>
      </c>
      <c r="H105" s="26">
        <v>0.3</v>
      </c>
      <c r="I105" s="36">
        <v>0.3</v>
      </c>
      <c r="J105" s="18"/>
    </row>
    <row r="106" s="1" customFormat="1" ht="43.5" spans="1:10">
      <c r="A106" s="21"/>
      <c r="B106" s="14"/>
      <c r="C106" s="39"/>
      <c r="D106" s="14" t="s">
        <v>227</v>
      </c>
      <c r="E106" s="43">
        <v>1</v>
      </c>
      <c r="F106" s="43">
        <v>1</v>
      </c>
      <c r="G106" s="43"/>
      <c r="H106" s="25">
        <v>0.3</v>
      </c>
      <c r="I106" s="35">
        <v>0.3</v>
      </c>
      <c r="J106" s="14"/>
    </row>
    <row r="107" s="1" customFormat="1" ht="43.5" spans="1:10">
      <c r="A107" s="21"/>
      <c r="B107" s="14"/>
      <c r="C107" s="39"/>
      <c r="D107" s="14" t="s">
        <v>228</v>
      </c>
      <c r="E107" s="14" t="s">
        <v>229</v>
      </c>
      <c r="F107" s="14" t="s">
        <v>230</v>
      </c>
      <c r="G107" s="14"/>
      <c r="H107" s="25">
        <v>0.3</v>
      </c>
      <c r="I107" s="36">
        <f>15/16*0.3</f>
        <v>0.28125</v>
      </c>
      <c r="J107" s="14" t="s">
        <v>231</v>
      </c>
    </row>
    <row r="108" s="1" customFormat="1" ht="43.5" spans="1:10">
      <c r="A108" s="21"/>
      <c r="B108" s="14"/>
      <c r="C108" s="39"/>
      <c r="D108" s="14" t="s">
        <v>232</v>
      </c>
      <c r="E108" s="14" t="s">
        <v>233</v>
      </c>
      <c r="F108" s="43">
        <v>0.9551</v>
      </c>
      <c r="G108" s="14"/>
      <c r="H108" s="25">
        <v>0.3</v>
      </c>
      <c r="I108" s="35">
        <v>0.3</v>
      </c>
      <c r="J108" s="14"/>
    </row>
    <row r="109" s="1" customFormat="1" ht="43.5" spans="1:10">
      <c r="A109" s="21"/>
      <c r="B109" s="14"/>
      <c r="C109" s="39"/>
      <c r="D109" s="14" t="s">
        <v>234</v>
      </c>
      <c r="E109" s="14" t="s">
        <v>235</v>
      </c>
      <c r="F109" s="43">
        <v>0.9958</v>
      </c>
      <c r="G109" s="14"/>
      <c r="H109" s="25">
        <v>0.3</v>
      </c>
      <c r="I109" s="35">
        <v>0.3</v>
      </c>
      <c r="J109" s="14"/>
    </row>
    <row r="110" s="1" customFormat="1" ht="29.25" spans="1:10">
      <c r="A110" s="21"/>
      <c r="B110" s="14"/>
      <c r="C110" s="39"/>
      <c r="D110" s="14" t="s">
        <v>236</v>
      </c>
      <c r="E110" s="14" t="s">
        <v>237</v>
      </c>
      <c r="F110" s="43">
        <v>0.9928</v>
      </c>
      <c r="G110" s="14"/>
      <c r="H110" s="25">
        <v>0.3</v>
      </c>
      <c r="I110" s="35">
        <v>0.3</v>
      </c>
      <c r="J110" s="14"/>
    </row>
    <row r="111" s="1" customFormat="1" ht="43.5" spans="1:10">
      <c r="A111" s="21"/>
      <c r="B111" s="14"/>
      <c r="C111" s="39"/>
      <c r="D111" s="14" t="s">
        <v>238</v>
      </c>
      <c r="E111" s="14" t="s">
        <v>239</v>
      </c>
      <c r="F111" s="43">
        <v>0.9964</v>
      </c>
      <c r="G111" s="14"/>
      <c r="H111" s="25">
        <v>0.3</v>
      </c>
      <c r="I111" s="35">
        <v>0.3</v>
      </c>
      <c r="J111" s="14"/>
    </row>
    <row r="112" s="1" customFormat="1" ht="29.25" spans="1:10">
      <c r="A112" s="21"/>
      <c r="B112" s="14"/>
      <c r="C112" s="39"/>
      <c r="D112" s="14" t="s">
        <v>240</v>
      </c>
      <c r="E112" s="14" t="s">
        <v>241</v>
      </c>
      <c r="F112" s="43">
        <v>0.9995</v>
      </c>
      <c r="G112" s="14"/>
      <c r="H112" s="25">
        <v>0.3</v>
      </c>
      <c r="I112" s="35">
        <v>0.3</v>
      </c>
      <c r="J112" s="14"/>
    </row>
    <row r="113" s="1" customFormat="1" ht="29.25" spans="1:10">
      <c r="A113" s="21"/>
      <c r="B113" s="14"/>
      <c r="C113" s="39"/>
      <c r="D113" s="14" t="s">
        <v>242</v>
      </c>
      <c r="E113" s="14" t="s">
        <v>243</v>
      </c>
      <c r="F113" s="43">
        <v>0.9987</v>
      </c>
      <c r="G113" s="14"/>
      <c r="H113" s="25">
        <v>0.3</v>
      </c>
      <c r="I113" s="35">
        <v>0.3</v>
      </c>
      <c r="J113" s="14"/>
    </row>
    <row r="114" s="1" customFormat="1" ht="43.5" spans="1:10">
      <c r="A114" s="21"/>
      <c r="B114" s="14"/>
      <c r="C114" s="39"/>
      <c r="D114" s="14" t="s">
        <v>244</v>
      </c>
      <c r="E114" s="14" t="s">
        <v>245</v>
      </c>
      <c r="F114" s="14" t="s">
        <v>246</v>
      </c>
      <c r="G114" s="14"/>
      <c r="H114" s="25">
        <v>0.3</v>
      </c>
      <c r="I114" s="35">
        <v>0.3</v>
      </c>
      <c r="J114" s="14"/>
    </row>
    <row r="115" s="1" customFormat="1" ht="29.25" spans="1:10">
      <c r="A115" s="21"/>
      <c r="B115" s="14"/>
      <c r="C115" s="39"/>
      <c r="D115" s="14" t="s">
        <v>247</v>
      </c>
      <c r="E115" s="14" t="s">
        <v>248</v>
      </c>
      <c r="F115" s="43">
        <v>0.9354</v>
      </c>
      <c r="G115" s="14"/>
      <c r="H115" s="25">
        <v>0.3</v>
      </c>
      <c r="I115" s="35">
        <v>0.3</v>
      </c>
      <c r="J115" s="14"/>
    </row>
    <row r="116" s="1" customFormat="1" ht="29.25" spans="1:10">
      <c r="A116" s="21"/>
      <c r="B116" s="14"/>
      <c r="C116" s="39"/>
      <c r="D116" s="14" t="s">
        <v>249</v>
      </c>
      <c r="E116" s="14" t="s">
        <v>250</v>
      </c>
      <c r="F116" s="43">
        <v>0.9952</v>
      </c>
      <c r="G116" s="14"/>
      <c r="H116" s="25">
        <v>0.3</v>
      </c>
      <c r="I116" s="35">
        <v>0.3</v>
      </c>
      <c r="J116" s="14"/>
    </row>
    <row r="117" s="1" customFormat="1" ht="29.25" spans="1:10">
      <c r="A117" s="21"/>
      <c r="B117" s="14"/>
      <c r="C117" s="39"/>
      <c r="D117" s="14" t="s">
        <v>251</v>
      </c>
      <c r="E117" s="14" t="s">
        <v>252</v>
      </c>
      <c r="F117" s="43">
        <v>0.9801</v>
      </c>
      <c r="G117" s="14"/>
      <c r="H117" s="25">
        <v>0.3</v>
      </c>
      <c r="I117" s="35">
        <v>0.3</v>
      </c>
      <c r="J117" s="14"/>
    </row>
    <row r="118" s="1" customFormat="1" ht="29.25" spans="1:10">
      <c r="A118" s="21"/>
      <c r="B118" s="14"/>
      <c r="C118" s="39"/>
      <c r="D118" s="14" t="s">
        <v>253</v>
      </c>
      <c r="E118" s="14" t="s">
        <v>254</v>
      </c>
      <c r="F118" s="43">
        <v>0.9946</v>
      </c>
      <c r="G118" s="14"/>
      <c r="H118" s="25">
        <v>0.3</v>
      </c>
      <c r="I118" s="35">
        <v>0.3</v>
      </c>
      <c r="J118" s="14"/>
    </row>
    <row r="119" s="1" customFormat="1" ht="43.5" spans="1:10">
      <c r="A119" s="21"/>
      <c r="B119" s="14"/>
      <c r="C119" s="39"/>
      <c r="D119" s="14" t="s">
        <v>255</v>
      </c>
      <c r="E119" s="28">
        <v>0.9</v>
      </c>
      <c r="F119" s="43">
        <v>0.9074</v>
      </c>
      <c r="G119" s="14"/>
      <c r="H119" s="25">
        <v>0.3</v>
      </c>
      <c r="I119" s="35">
        <v>0.3</v>
      </c>
      <c r="J119" s="14"/>
    </row>
    <row r="120" s="1" customFormat="1" ht="43.5" spans="1:10">
      <c r="A120" s="21"/>
      <c r="B120" s="14"/>
      <c r="C120" s="39"/>
      <c r="D120" s="14" t="s">
        <v>256</v>
      </c>
      <c r="E120" s="28">
        <v>0.95</v>
      </c>
      <c r="F120" s="43">
        <v>0.9911</v>
      </c>
      <c r="G120" s="14"/>
      <c r="H120" s="25">
        <v>0.3</v>
      </c>
      <c r="I120" s="35">
        <v>0.3</v>
      </c>
      <c r="J120" s="14"/>
    </row>
    <row r="121" s="1" customFormat="1" ht="43.5" spans="1:10">
      <c r="A121" s="21"/>
      <c r="B121" s="14"/>
      <c r="C121" s="39"/>
      <c r="D121" s="14" t="s">
        <v>257</v>
      </c>
      <c r="E121" s="14" t="s">
        <v>258</v>
      </c>
      <c r="F121" s="43">
        <v>0.9964</v>
      </c>
      <c r="G121" s="14"/>
      <c r="H121" s="25">
        <v>0.3</v>
      </c>
      <c r="I121" s="35">
        <v>0.3</v>
      </c>
      <c r="J121" s="14"/>
    </row>
    <row r="122" s="1" customFormat="1" ht="29.25" spans="1:10">
      <c r="A122" s="21"/>
      <c r="B122" s="14"/>
      <c r="C122" s="39"/>
      <c r="D122" s="14" t="s">
        <v>259</v>
      </c>
      <c r="E122" s="14" t="s">
        <v>260</v>
      </c>
      <c r="F122" s="43">
        <v>0.9696</v>
      </c>
      <c r="G122" s="14"/>
      <c r="H122" s="25">
        <v>0.3</v>
      </c>
      <c r="I122" s="35">
        <v>0.3</v>
      </c>
      <c r="J122" s="14"/>
    </row>
    <row r="123" s="1" customFormat="1" ht="29.25" spans="1:10">
      <c r="A123" s="21"/>
      <c r="B123" s="14"/>
      <c r="C123" s="39"/>
      <c r="D123" s="14" t="s">
        <v>261</v>
      </c>
      <c r="E123" s="14" t="s">
        <v>262</v>
      </c>
      <c r="F123" s="43">
        <v>0.9832</v>
      </c>
      <c r="G123" s="14"/>
      <c r="H123" s="25">
        <v>0.3</v>
      </c>
      <c r="I123" s="35">
        <v>0.3</v>
      </c>
      <c r="J123" s="14"/>
    </row>
    <row r="124" s="1" customFormat="1" ht="29.25" spans="1:10">
      <c r="A124" s="21"/>
      <c r="B124" s="14"/>
      <c r="C124" s="39"/>
      <c r="D124" s="14" t="s">
        <v>263</v>
      </c>
      <c r="E124" s="14" t="s">
        <v>264</v>
      </c>
      <c r="F124" s="43">
        <v>0.9988</v>
      </c>
      <c r="G124" s="14"/>
      <c r="H124" s="25">
        <v>0.3</v>
      </c>
      <c r="I124" s="35">
        <v>0.3</v>
      </c>
      <c r="J124" s="14"/>
    </row>
    <row r="125" s="1" customFormat="1" ht="29.25" spans="1:10">
      <c r="A125" s="21"/>
      <c r="B125" s="14"/>
      <c r="C125" s="39"/>
      <c r="D125" s="14" t="s">
        <v>265</v>
      </c>
      <c r="E125" s="14" t="s">
        <v>266</v>
      </c>
      <c r="F125" s="43">
        <v>0.999</v>
      </c>
      <c r="G125" s="14"/>
      <c r="H125" s="25">
        <v>0.3</v>
      </c>
      <c r="I125" s="35">
        <v>0.3</v>
      </c>
      <c r="J125" s="14"/>
    </row>
    <row r="126" s="1" customFormat="1" ht="29.25" spans="1:10">
      <c r="A126" s="21"/>
      <c r="B126" s="14"/>
      <c r="C126" s="39"/>
      <c r="D126" s="14" t="s">
        <v>267</v>
      </c>
      <c r="E126" s="14" t="s">
        <v>268</v>
      </c>
      <c r="F126" s="43">
        <v>0.9992</v>
      </c>
      <c r="G126" s="14"/>
      <c r="H126" s="25">
        <v>0.3</v>
      </c>
      <c r="I126" s="35">
        <v>0.3</v>
      </c>
      <c r="J126" s="14"/>
    </row>
    <row r="127" s="1" customFormat="1" ht="29.25" spans="1:10">
      <c r="A127" s="21"/>
      <c r="B127" s="14"/>
      <c r="C127" s="39"/>
      <c r="D127" s="14" t="s">
        <v>269</v>
      </c>
      <c r="E127" s="14" t="s">
        <v>270</v>
      </c>
      <c r="F127" s="43">
        <v>0.9986</v>
      </c>
      <c r="G127" s="14"/>
      <c r="H127" s="25">
        <v>0.3</v>
      </c>
      <c r="I127" s="35">
        <v>0.3</v>
      </c>
      <c r="J127" s="14"/>
    </row>
    <row r="128" s="1" customFormat="1" ht="29.25" spans="1:10">
      <c r="A128" s="21"/>
      <c r="B128" s="14"/>
      <c r="C128" s="39"/>
      <c r="D128" s="14" t="s">
        <v>271</v>
      </c>
      <c r="E128" s="14" t="s">
        <v>272</v>
      </c>
      <c r="F128" s="43">
        <v>0.9989</v>
      </c>
      <c r="G128" s="14"/>
      <c r="H128" s="25">
        <v>0.3</v>
      </c>
      <c r="I128" s="35">
        <v>0.3</v>
      </c>
      <c r="J128" s="14"/>
    </row>
    <row r="129" s="1" customFormat="1" ht="29.25" spans="1:10">
      <c r="A129" s="21"/>
      <c r="B129" s="14"/>
      <c r="C129" s="39"/>
      <c r="D129" s="14" t="s">
        <v>273</v>
      </c>
      <c r="E129" s="14" t="s">
        <v>274</v>
      </c>
      <c r="F129" s="43">
        <v>0.9986</v>
      </c>
      <c r="G129" s="14"/>
      <c r="H129" s="25">
        <v>0.3</v>
      </c>
      <c r="I129" s="35">
        <v>0.3</v>
      </c>
      <c r="J129" s="14"/>
    </row>
    <row r="130" s="1" customFormat="1" ht="29.25" spans="1:10">
      <c r="A130" s="21"/>
      <c r="B130" s="14"/>
      <c r="C130" s="39"/>
      <c r="D130" s="14" t="s">
        <v>275</v>
      </c>
      <c r="E130" s="14" t="s">
        <v>276</v>
      </c>
      <c r="F130" s="43">
        <v>1</v>
      </c>
      <c r="G130" s="43"/>
      <c r="H130" s="25">
        <v>0.3</v>
      </c>
      <c r="I130" s="35">
        <v>0.3</v>
      </c>
      <c r="J130" s="14"/>
    </row>
    <row r="131" s="1" customFormat="1" ht="29.25" spans="1:10">
      <c r="A131" s="21"/>
      <c r="B131" s="14"/>
      <c r="C131" s="39"/>
      <c r="D131" s="31" t="s">
        <v>277</v>
      </c>
      <c r="E131" s="14" t="s">
        <v>278</v>
      </c>
      <c r="F131" s="25" t="s">
        <v>279</v>
      </c>
      <c r="G131" s="25"/>
      <c r="H131" s="25">
        <v>0.3</v>
      </c>
      <c r="I131" s="35">
        <v>0.3</v>
      </c>
      <c r="J131" s="25"/>
    </row>
    <row r="132" s="1" customFormat="1" ht="72" spans="1:10">
      <c r="A132" s="21"/>
      <c r="B132" s="14"/>
      <c r="C132" s="39"/>
      <c r="D132" s="31" t="s">
        <v>280</v>
      </c>
      <c r="E132" s="14" t="s">
        <v>281</v>
      </c>
      <c r="F132" s="25" t="s">
        <v>279</v>
      </c>
      <c r="G132" s="25"/>
      <c r="H132" s="25">
        <v>0.3</v>
      </c>
      <c r="I132" s="35">
        <v>0.3</v>
      </c>
      <c r="J132" s="25"/>
    </row>
    <row r="133" s="1" customFormat="1" ht="86.25" spans="1:10">
      <c r="A133" s="21"/>
      <c r="B133" s="14"/>
      <c r="C133" s="39"/>
      <c r="D133" s="14" t="s">
        <v>282</v>
      </c>
      <c r="E133" s="14" t="s">
        <v>283</v>
      </c>
      <c r="F133" s="14" t="s">
        <v>284</v>
      </c>
      <c r="G133" s="14"/>
      <c r="H133" s="25">
        <v>0.3</v>
      </c>
      <c r="I133" s="35">
        <v>0.3</v>
      </c>
      <c r="J133" s="25"/>
    </row>
    <row r="134" s="1" customFormat="1" ht="86.25" spans="1:10">
      <c r="A134" s="21"/>
      <c r="B134" s="14"/>
      <c r="C134" s="39"/>
      <c r="D134" s="25" t="s">
        <v>285</v>
      </c>
      <c r="E134" s="14" t="s">
        <v>286</v>
      </c>
      <c r="F134" s="25" t="s">
        <v>279</v>
      </c>
      <c r="G134" s="25"/>
      <c r="H134" s="25">
        <v>0.3</v>
      </c>
      <c r="I134" s="35">
        <v>0.3</v>
      </c>
      <c r="J134" s="25"/>
    </row>
    <row r="135" s="2" customFormat="1" ht="43.5" spans="1:10">
      <c r="A135" s="21"/>
      <c r="B135" s="14"/>
      <c r="C135" s="39"/>
      <c r="D135" s="44" t="s">
        <v>287</v>
      </c>
      <c r="E135" s="18" t="s">
        <v>288</v>
      </c>
      <c r="F135" s="18" t="s">
        <v>289</v>
      </c>
      <c r="G135" s="18"/>
      <c r="H135" s="25">
        <v>0.3</v>
      </c>
      <c r="I135" s="35">
        <v>0.3</v>
      </c>
      <c r="J135" s="18"/>
    </row>
    <row r="136" s="2" customFormat="1" ht="43.5" spans="1:10">
      <c r="A136" s="21"/>
      <c r="B136" s="14"/>
      <c r="C136" s="39"/>
      <c r="D136" s="45"/>
      <c r="E136" s="18" t="s">
        <v>290</v>
      </c>
      <c r="F136" s="18" t="s">
        <v>291</v>
      </c>
      <c r="G136" s="18"/>
      <c r="H136" s="25">
        <v>0.3</v>
      </c>
      <c r="I136" s="35">
        <v>0.3</v>
      </c>
      <c r="J136" s="18"/>
    </row>
    <row r="137" s="2" customFormat="1" ht="29.25" spans="1:10">
      <c r="A137" s="21"/>
      <c r="B137" s="14"/>
      <c r="C137" s="39"/>
      <c r="D137" s="46"/>
      <c r="E137" s="18" t="s">
        <v>292</v>
      </c>
      <c r="F137" s="18" t="s">
        <v>293</v>
      </c>
      <c r="G137" s="18"/>
      <c r="H137" s="25">
        <v>0.3</v>
      </c>
      <c r="I137" s="35">
        <v>0.3</v>
      </c>
      <c r="J137" s="18"/>
    </row>
    <row r="138" s="2" customFormat="1" ht="72" spans="1:10">
      <c r="A138" s="21"/>
      <c r="B138" s="14"/>
      <c r="C138" s="39"/>
      <c r="D138" s="18" t="s">
        <v>294</v>
      </c>
      <c r="E138" s="18" t="s">
        <v>295</v>
      </c>
      <c r="F138" s="18" t="s">
        <v>296</v>
      </c>
      <c r="G138" s="18"/>
      <c r="H138" s="25">
        <v>0.3</v>
      </c>
      <c r="I138" s="35">
        <v>0.3</v>
      </c>
      <c r="J138" s="18"/>
    </row>
    <row r="139" s="2" customFormat="1" ht="57.75" spans="1:10">
      <c r="A139" s="21"/>
      <c r="B139" s="14"/>
      <c r="C139" s="39"/>
      <c r="D139" s="18" t="s">
        <v>297</v>
      </c>
      <c r="E139" s="18" t="s">
        <v>298</v>
      </c>
      <c r="F139" s="18" t="s">
        <v>299</v>
      </c>
      <c r="G139" s="18"/>
      <c r="H139" s="25">
        <v>0.3</v>
      </c>
      <c r="I139" s="35">
        <v>0.3</v>
      </c>
      <c r="J139" s="18"/>
    </row>
    <row r="140" s="2" customFormat="1" ht="29.25" spans="1:10">
      <c r="A140" s="21"/>
      <c r="B140" s="14"/>
      <c r="C140" s="47"/>
      <c r="D140" s="18" t="s">
        <v>300</v>
      </c>
      <c r="E140" s="18" t="s">
        <v>289</v>
      </c>
      <c r="F140" s="18" t="s">
        <v>289</v>
      </c>
      <c r="G140" s="18"/>
      <c r="H140" s="26">
        <v>0.3</v>
      </c>
      <c r="I140" s="36">
        <v>0.3</v>
      </c>
      <c r="J140" s="18"/>
    </row>
    <row r="141" s="1" customFormat="1" ht="68.25" customHeight="1" spans="1:10">
      <c r="A141" s="21"/>
      <c r="B141" s="14"/>
      <c r="C141" s="14" t="s">
        <v>301</v>
      </c>
      <c r="D141" s="24" t="s">
        <v>302</v>
      </c>
      <c r="E141" s="24" t="s">
        <v>302</v>
      </c>
      <c r="F141" s="18" t="s">
        <v>303</v>
      </c>
      <c r="G141" s="18"/>
      <c r="H141" s="26">
        <v>0.3</v>
      </c>
      <c r="I141" s="36">
        <v>0.3</v>
      </c>
      <c r="J141" s="18" t="s">
        <v>304</v>
      </c>
    </row>
    <row r="142" s="1" customFormat="1" ht="29.25" spans="1:10">
      <c r="A142" s="21"/>
      <c r="B142" s="14"/>
      <c r="C142" s="14"/>
      <c r="D142" s="24" t="s">
        <v>305</v>
      </c>
      <c r="E142" s="24" t="s">
        <v>195</v>
      </c>
      <c r="F142" s="18" t="s">
        <v>195</v>
      </c>
      <c r="G142" s="18"/>
      <c r="H142" s="26">
        <v>0.3</v>
      </c>
      <c r="I142" s="36">
        <v>0.3</v>
      </c>
      <c r="J142" s="18"/>
    </row>
    <row r="143" s="1" customFormat="1" ht="29.25" spans="1:10">
      <c r="A143" s="21"/>
      <c r="B143" s="14"/>
      <c r="C143" s="14"/>
      <c r="D143" s="14" t="s">
        <v>306</v>
      </c>
      <c r="E143" s="14" t="s">
        <v>307</v>
      </c>
      <c r="F143" s="14" t="s">
        <v>308</v>
      </c>
      <c r="G143" s="14"/>
      <c r="H143" s="25">
        <v>0.3</v>
      </c>
      <c r="I143" s="35">
        <v>0.3</v>
      </c>
      <c r="J143" s="14"/>
    </row>
    <row r="144" s="1" customFormat="1" ht="29.25" spans="1:10">
      <c r="A144" s="21"/>
      <c r="B144" s="14"/>
      <c r="C144" s="14"/>
      <c r="D144" s="14" t="s">
        <v>309</v>
      </c>
      <c r="E144" s="14" t="s">
        <v>310</v>
      </c>
      <c r="F144" s="14" t="s">
        <v>310</v>
      </c>
      <c r="G144" s="14"/>
      <c r="H144" s="25">
        <v>0.3</v>
      </c>
      <c r="I144" s="35">
        <v>0.3</v>
      </c>
      <c r="J144" s="14"/>
    </row>
    <row r="145" s="1" customFormat="1" ht="43.5" spans="1:10">
      <c r="A145" s="21"/>
      <c r="B145" s="14"/>
      <c r="C145" s="14"/>
      <c r="D145" s="14" t="s">
        <v>311</v>
      </c>
      <c r="E145" s="14" t="s">
        <v>312</v>
      </c>
      <c r="F145" s="14" t="s">
        <v>310</v>
      </c>
      <c r="G145" s="14"/>
      <c r="H145" s="25">
        <v>0.3</v>
      </c>
      <c r="I145" s="35">
        <v>0.3</v>
      </c>
      <c r="J145" s="14"/>
    </row>
    <row r="146" s="1" customFormat="1" ht="29.25" spans="1:10">
      <c r="A146" s="21"/>
      <c r="B146" s="14"/>
      <c r="C146" s="14"/>
      <c r="D146" s="14" t="s">
        <v>313</v>
      </c>
      <c r="E146" s="14" t="s">
        <v>314</v>
      </c>
      <c r="F146" s="14" t="s">
        <v>315</v>
      </c>
      <c r="G146" s="14"/>
      <c r="H146" s="25">
        <v>0.3</v>
      </c>
      <c r="I146" s="35">
        <v>0.3</v>
      </c>
      <c r="J146" s="14"/>
    </row>
    <row r="147" s="1" customFormat="1" ht="63.95" customHeight="1" spans="1:10">
      <c r="A147" s="21"/>
      <c r="B147" s="14"/>
      <c r="C147" s="14"/>
      <c r="D147" s="14" t="s">
        <v>316</v>
      </c>
      <c r="E147" s="48" t="s">
        <v>317</v>
      </c>
      <c r="F147" s="14" t="s">
        <v>317</v>
      </c>
      <c r="G147" s="14"/>
      <c r="H147" s="25">
        <v>0.3</v>
      </c>
      <c r="I147" s="35">
        <v>0.3</v>
      </c>
      <c r="J147" s="14"/>
    </row>
    <row r="148" s="1" customFormat="1" ht="69.95" customHeight="1" spans="1:10">
      <c r="A148" s="21"/>
      <c r="B148" s="14"/>
      <c r="C148" s="14"/>
      <c r="D148" s="14" t="s">
        <v>318</v>
      </c>
      <c r="E148" s="14" t="s">
        <v>319</v>
      </c>
      <c r="F148" s="14" t="s">
        <v>319</v>
      </c>
      <c r="G148" s="14"/>
      <c r="H148" s="25">
        <v>0.3</v>
      </c>
      <c r="I148" s="35">
        <v>0.3</v>
      </c>
      <c r="J148" s="14"/>
    </row>
    <row r="149" s="1" customFormat="1" ht="51" customHeight="1" spans="1:10">
      <c r="A149" s="21"/>
      <c r="B149" s="14"/>
      <c r="C149" s="14"/>
      <c r="D149" s="14" t="s">
        <v>320</v>
      </c>
      <c r="E149" s="14" t="s">
        <v>321</v>
      </c>
      <c r="F149" s="14" t="s">
        <v>322</v>
      </c>
      <c r="G149" s="14"/>
      <c r="H149" s="25">
        <v>0.3</v>
      </c>
      <c r="I149" s="35">
        <v>0.3</v>
      </c>
      <c r="J149" s="14"/>
    </row>
    <row r="150" s="1" customFormat="1" ht="86.25" spans="1:10">
      <c r="A150" s="21"/>
      <c r="B150" s="14"/>
      <c r="C150" s="14"/>
      <c r="D150" s="25" t="s">
        <v>277</v>
      </c>
      <c r="E150" s="14" t="s">
        <v>323</v>
      </c>
      <c r="F150" s="25" t="s">
        <v>324</v>
      </c>
      <c r="G150" s="25"/>
      <c r="H150" s="25">
        <v>0.3</v>
      </c>
      <c r="I150" s="35">
        <v>0</v>
      </c>
      <c r="J150" s="25"/>
    </row>
    <row r="151" s="1" customFormat="1" ht="57.75" spans="1:10">
      <c r="A151" s="21"/>
      <c r="B151" s="14"/>
      <c r="C151" s="14"/>
      <c r="D151" s="25" t="s">
        <v>280</v>
      </c>
      <c r="E151" s="14" t="s">
        <v>325</v>
      </c>
      <c r="F151" s="25" t="s">
        <v>279</v>
      </c>
      <c r="G151" s="25"/>
      <c r="H151" s="25">
        <v>0.3</v>
      </c>
      <c r="I151" s="35">
        <v>0.3</v>
      </c>
      <c r="J151" s="25"/>
    </row>
    <row r="152" s="1" customFormat="1" ht="72" spans="1:10">
      <c r="A152" s="21"/>
      <c r="B152" s="14"/>
      <c r="C152" s="14"/>
      <c r="D152" s="25" t="s">
        <v>326</v>
      </c>
      <c r="E152" s="14" t="s">
        <v>327</v>
      </c>
      <c r="F152" s="25" t="s">
        <v>279</v>
      </c>
      <c r="G152" s="25"/>
      <c r="H152" s="25">
        <v>0.3</v>
      </c>
      <c r="I152" s="35">
        <v>0.3</v>
      </c>
      <c r="J152" s="25"/>
    </row>
    <row r="153" s="1" customFormat="1" ht="72" spans="1:10">
      <c r="A153" s="21"/>
      <c r="B153" s="14"/>
      <c r="C153" s="14"/>
      <c r="D153" s="25" t="s">
        <v>328</v>
      </c>
      <c r="E153" s="14" t="s">
        <v>329</v>
      </c>
      <c r="F153" s="25" t="s">
        <v>279</v>
      </c>
      <c r="G153" s="25"/>
      <c r="H153" s="25">
        <v>0.3</v>
      </c>
      <c r="I153" s="35">
        <v>0.3</v>
      </c>
      <c r="J153" s="25"/>
    </row>
    <row r="154" s="1" customFormat="1" ht="35.1" customHeight="1" spans="1:10">
      <c r="A154" s="21"/>
      <c r="B154" s="14"/>
      <c r="C154" s="14"/>
      <c r="D154" s="14" t="s">
        <v>330</v>
      </c>
      <c r="E154" s="14" t="s">
        <v>331</v>
      </c>
      <c r="F154" s="14" t="s">
        <v>332</v>
      </c>
      <c r="G154" s="14"/>
      <c r="H154" s="25">
        <v>0.3</v>
      </c>
      <c r="I154" s="35">
        <v>0.3</v>
      </c>
      <c r="J154" s="25"/>
    </row>
    <row r="155" s="2" customFormat="1" ht="29.25" spans="1:10">
      <c r="A155" s="21"/>
      <c r="B155" s="14"/>
      <c r="C155" s="14"/>
      <c r="D155" s="44" t="s">
        <v>287</v>
      </c>
      <c r="E155" s="18" t="s">
        <v>333</v>
      </c>
      <c r="F155" s="18" t="s">
        <v>334</v>
      </c>
      <c r="G155" s="18"/>
      <c r="H155" s="25">
        <v>0.3</v>
      </c>
      <c r="I155" s="35">
        <v>0.3</v>
      </c>
      <c r="J155" s="18"/>
    </row>
    <row r="156" s="2" customFormat="1" ht="29.25" spans="1:10">
      <c r="A156" s="21"/>
      <c r="B156" s="14"/>
      <c r="C156" s="14"/>
      <c r="D156" s="45"/>
      <c r="E156" s="18" t="s">
        <v>335</v>
      </c>
      <c r="F156" s="18" t="s">
        <v>336</v>
      </c>
      <c r="G156" s="18"/>
      <c r="H156" s="25">
        <v>0.3</v>
      </c>
      <c r="I156" s="35">
        <v>0.3</v>
      </c>
      <c r="J156" s="18"/>
    </row>
    <row r="157" s="2" customFormat="1" ht="29.25" spans="1:10">
      <c r="A157" s="21"/>
      <c r="B157" s="14"/>
      <c r="C157" s="14"/>
      <c r="D157" s="45"/>
      <c r="E157" s="18" t="s">
        <v>337</v>
      </c>
      <c r="F157" s="18" t="s">
        <v>338</v>
      </c>
      <c r="G157" s="18"/>
      <c r="H157" s="25">
        <v>0.3</v>
      </c>
      <c r="I157" s="35">
        <v>0.3</v>
      </c>
      <c r="J157" s="18"/>
    </row>
    <row r="158" s="2" customFormat="1" ht="42.95" customHeight="1" spans="1:10">
      <c r="A158" s="21"/>
      <c r="B158" s="14"/>
      <c r="C158" s="14"/>
      <c r="D158" s="45"/>
      <c r="E158" s="18" t="s">
        <v>339</v>
      </c>
      <c r="F158" s="18" t="s">
        <v>340</v>
      </c>
      <c r="G158" s="18"/>
      <c r="H158" s="25">
        <v>0.3</v>
      </c>
      <c r="I158" s="35">
        <v>0.3</v>
      </c>
      <c r="J158" s="18"/>
    </row>
    <row r="159" s="2" customFormat="1" ht="43.5" spans="1:10">
      <c r="A159" s="21"/>
      <c r="B159" s="14"/>
      <c r="C159" s="14"/>
      <c r="D159" s="45"/>
      <c r="E159" s="18" t="s">
        <v>341</v>
      </c>
      <c r="F159" s="18" t="s">
        <v>342</v>
      </c>
      <c r="G159" s="18"/>
      <c r="H159" s="25">
        <v>0.3</v>
      </c>
      <c r="I159" s="35">
        <v>0.3</v>
      </c>
      <c r="J159" s="18"/>
    </row>
    <row r="160" s="2" customFormat="1" ht="29.25" spans="1:10">
      <c r="A160" s="21"/>
      <c r="B160" s="14"/>
      <c r="C160" s="14"/>
      <c r="D160" s="45"/>
      <c r="E160" s="18" t="s">
        <v>343</v>
      </c>
      <c r="F160" s="18" t="s">
        <v>344</v>
      </c>
      <c r="G160" s="18"/>
      <c r="H160" s="25">
        <v>0.3</v>
      </c>
      <c r="I160" s="35">
        <v>0.3</v>
      </c>
      <c r="J160" s="18"/>
    </row>
    <row r="161" s="2" customFormat="1" ht="29.25" spans="1:10">
      <c r="A161" s="21"/>
      <c r="B161" s="14"/>
      <c r="C161" s="14"/>
      <c r="D161" s="45"/>
      <c r="E161" s="18" t="s">
        <v>345</v>
      </c>
      <c r="F161" s="18" t="s">
        <v>344</v>
      </c>
      <c r="G161" s="18"/>
      <c r="H161" s="25">
        <v>0.3</v>
      </c>
      <c r="I161" s="35">
        <v>0.3</v>
      </c>
      <c r="J161" s="18"/>
    </row>
    <row r="162" s="2" customFormat="1" ht="57.75" spans="1:10">
      <c r="A162" s="21"/>
      <c r="B162" s="14"/>
      <c r="C162" s="14"/>
      <c r="D162" s="45"/>
      <c r="E162" s="18" t="s">
        <v>346</v>
      </c>
      <c r="F162" s="18" t="s">
        <v>347</v>
      </c>
      <c r="G162" s="18"/>
      <c r="H162" s="25">
        <v>0.3</v>
      </c>
      <c r="I162" s="35">
        <v>0.3</v>
      </c>
      <c r="J162" s="18"/>
    </row>
    <row r="163" s="2" customFormat="1" ht="43.5" spans="1:10">
      <c r="A163" s="21"/>
      <c r="B163" s="14"/>
      <c r="C163" s="14"/>
      <c r="D163" s="46"/>
      <c r="E163" s="18" t="s">
        <v>348</v>
      </c>
      <c r="F163" s="18" t="s">
        <v>349</v>
      </c>
      <c r="G163" s="18"/>
      <c r="H163" s="25">
        <v>0.3</v>
      </c>
      <c r="I163" s="35">
        <v>0.3</v>
      </c>
      <c r="J163" s="18"/>
    </row>
    <row r="164" s="2" customFormat="1" ht="33" customHeight="1" spans="1:10">
      <c r="A164" s="21"/>
      <c r="B164" s="14"/>
      <c r="C164" s="14"/>
      <c r="D164" s="18" t="s">
        <v>350</v>
      </c>
      <c r="E164" s="18" t="s">
        <v>195</v>
      </c>
      <c r="F164" s="18" t="s">
        <v>351</v>
      </c>
      <c r="G164" s="18"/>
      <c r="H164" s="25">
        <v>0.3</v>
      </c>
      <c r="I164" s="35">
        <v>0.3</v>
      </c>
      <c r="J164" s="18"/>
    </row>
    <row r="165" s="2" customFormat="1" ht="29.25" spans="1:10">
      <c r="A165" s="21"/>
      <c r="B165" s="14"/>
      <c r="C165" s="14"/>
      <c r="D165" s="18" t="s">
        <v>352</v>
      </c>
      <c r="E165" s="18" t="s">
        <v>353</v>
      </c>
      <c r="F165" s="18" t="s">
        <v>354</v>
      </c>
      <c r="G165" s="18"/>
      <c r="H165" s="25">
        <v>0.3</v>
      </c>
      <c r="I165" s="35">
        <v>0.3</v>
      </c>
      <c r="J165" s="18"/>
    </row>
    <row r="166" s="2" customFormat="1" ht="29.25" spans="1:10">
      <c r="A166" s="21"/>
      <c r="B166" s="14"/>
      <c r="C166" s="14"/>
      <c r="D166" s="18" t="s">
        <v>297</v>
      </c>
      <c r="E166" s="18" t="s">
        <v>355</v>
      </c>
      <c r="F166" s="18" t="s">
        <v>356</v>
      </c>
      <c r="G166" s="18"/>
      <c r="H166" s="25">
        <v>0.3</v>
      </c>
      <c r="I166" s="35">
        <v>0.3</v>
      </c>
      <c r="J166" s="18"/>
    </row>
    <row r="167" s="2" customFormat="1" ht="29.25" spans="1:10">
      <c r="A167" s="21"/>
      <c r="B167" s="14"/>
      <c r="C167" s="14"/>
      <c r="D167" s="18" t="s">
        <v>300</v>
      </c>
      <c r="E167" s="18" t="s">
        <v>357</v>
      </c>
      <c r="F167" s="18" t="s">
        <v>358</v>
      </c>
      <c r="G167" s="18"/>
      <c r="H167" s="25">
        <v>0.3</v>
      </c>
      <c r="I167" s="35">
        <v>0.3</v>
      </c>
      <c r="J167" s="18"/>
    </row>
    <row r="168" s="2" customFormat="1" ht="80.1" customHeight="1" spans="1:10">
      <c r="A168" s="21"/>
      <c r="B168" s="14"/>
      <c r="C168" s="18" t="s">
        <v>359</v>
      </c>
      <c r="D168" s="18" t="s">
        <v>360</v>
      </c>
      <c r="E168" s="18" t="s">
        <v>361</v>
      </c>
      <c r="F168" s="18" t="s">
        <v>362</v>
      </c>
      <c r="G168" s="18"/>
      <c r="H168" s="26">
        <v>0.3</v>
      </c>
      <c r="I168" s="36">
        <v>0.3</v>
      </c>
      <c r="J168" s="18"/>
    </row>
    <row r="169" s="2" customFormat="1" ht="80.1" customHeight="1" spans="1:10">
      <c r="A169" s="21"/>
      <c r="B169" s="14"/>
      <c r="C169" s="18"/>
      <c r="D169" s="18" t="s">
        <v>363</v>
      </c>
      <c r="E169" s="18" t="s">
        <v>364</v>
      </c>
      <c r="F169" s="18" t="s">
        <v>365</v>
      </c>
      <c r="G169" s="18"/>
      <c r="H169" s="26">
        <v>0.3</v>
      </c>
      <c r="I169" s="36">
        <v>0.3</v>
      </c>
      <c r="J169" s="18"/>
    </row>
    <row r="170" s="1" customFormat="1" ht="29.25" spans="1:10">
      <c r="A170" s="21"/>
      <c r="B170" s="14"/>
      <c r="C170" s="18"/>
      <c r="D170" s="25" t="s">
        <v>366</v>
      </c>
      <c r="E170" s="25" t="s">
        <v>367</v>
      </c>
      <c r="F170" s="25" t="s">
        <v>279</v>
      </c>
      <c r="G170" s="25"/>
      <c r="H170" s="25">
        <v>0.3</v>
      </c>
      <c r="I170" s="35">
        <v>0.3</v>
      </c>
      <c r="J170" s="25"/>
    </row>
    <row r="171" s="1" customFormat="1" ht="86.25" spans="1:10">
      <c r="A171" s="21"/>
      <c r="B171" s="14"/>
      <c r="C171" s="18"/>
      <c r="D171" s="14" t="s">
        <v>368</v>
      </c>
      <c r="E171" s="14" t="s">
        <v>369</v>
      </c>
      <c r="F171" s="14" t="s">
        <v>370</v>
      </c>
      <c r="G171" s="14"/>
      <c r="H171" s="25">
        <v>0.3</v>
      </c>
      <c r="I171" s="35">
        <v>0.3</v>
      </c>
      <c r="J171" s="25"/>
    </row>
    <row r="172" s="1" customFormat="1" ht="57.75" spans="1:10">
      <c r="A172" s="21"/>
      <c r="B172" s="14"/>
      <c r="C172" s="18"/>
      <c r="D172" s="14" t="s">
        <v>371</v>
      </c>
      <c r="E172" s="14" t="s">
        <v>372</v>
      </c>
      <c r="F172" s="14" t="s">
        <v>373</v>
      </c>
      <c r="G172" s="14"/>
      <c r="H172" s="25">
        <v>0.3</v>
      </c>
      <c r="I172" s="35">
        <v>0.3</v>
      </c>
      <c r="J172" s="14" t="s">
        <v>374</v>
      </c>
    </row>
    <row r="173" s="1" customFormat="1" ht="29.25" spans="1:10">
      <c r="A173" s="21"/>
      <c r="B173" s="14"/>
      <c r="C173" s="18"/>
      <c r="D173" s="14" t="s">
        <v>375</v>
      </c>
      <c r="E173" s="14" t="s">
        <v>376</v>
      </c>
      <c r="F173" s="14" t="s">
        <v>376</v>
      </c>
      <c r="G173" s="14"/>
      <c r="H173" s="25">
        <v>0.3</v>
      </c>
      <c r="I173" s="35">
        <v>0.3</v>
      </c>
      <c r="J173" s="14"/>
    </row>
    <row r="174" s="1" customFormat="1" ht="43.5" spans="1:10">
      <c r="A174" s="21"/>
      <c r="B174" s="14"/>
      <c r="C174" s="18"/>
      <c r="D174" s="14" t="s">
        <v>311</v>
      </c>
      <c r="E174" s="14" t="s">
        <v>377</v>
      </c>
      <c r="F174" s="14" t="s">
        <v>376</v>
      </c>
      <c r="G174" s="14"/>
      <c r="H174" s="25">
        <v>0.3</v>
      </c>
      <c r="I174" s="35">
        <v>0.3</v>
      </c>
      <c r="J174" s="14"/>
    </row>
    <row r="175" s="1" customFormat="1" ht="29.25" spans="1:10">
      <c r="A175" s="21"/>
      <c r="B175" s="14"/>
      <c r="C175" s="18"/>
      <c r="D175" s="14" t="s">
        <v>378</v>
      </c>
      <c r="E175" s="14" t="s">
        <v>379</v>
      </c>
      <c r="F175" s="14" t="s">
        <v>376</v>
      </c>
      <c r="G175" s="14"/>
      <c r="H175" s="25">
        <v>0.3</v>
      </c>
      <c r="I175" s="35">
        <v>0.3</v>
      </c>
      <c r="J175" s="14"/>
    </row>
    <row r="176" s="1" customFormat="1" ht="43.5" spans="1:10">
      <c r="A176" s="21"/>
      <c r="B176" s="14"/>
      <c r="C176" s="18"/>
      <c r="D176" s="24" t="s">
        <v>380</v>
      </c>
      <c r="E176" s="24" t="s">
        <v>381</v>
      </c>
      <c r="F176" s="14" t="s">
        <v>381</v>
      </c>
      <c r="G176" s="14"/>
      <c r="H176" s="25">
        <v>0.2</v>
      </c>
      <c r="I176" s="35">
        <v>0.2</v>
      </c>
      <c r="J176" s="14"/>
    </row>
    <row r="177" s="1" customFormat="1" ht="43.5" spans="1:10">
      <c r="A177" s="21"/>
      <c r="B177" s="14"/>
      <c r="C177" s="18"/>
      <c r="D177" s="24" t="s">
        <v>382</v>
      </c>
      <c r="E177" s="24" t="s">
        <v>381</v>
      </c>
      <c r="F177" s="14" t="s">
        <v>381</v>
      </c>
      <c r="G177" s="14"/>
      <c r="H177" s="25">
        <v>0.2</v>
      </c>
      <c r="I177" s="35">
        <v>0.2</v>
      </c>
      <c r="J177" s="14"/>
    </row>
    <row r="178" s="1" customFormat="1" ht="29.25" spans="1:10">
      <c r="A178" s="21"/>
      <c r="B178" s="38" t="s">
        <v>383</v>
      </c>
      <c r="C178" s="18" t="s">
        <v>384</v>
      </c>
      <c r="D178" s="24" t="s">
        <v>385</v>
      </c>
      <c r="E178" s="24" t="s">
        <v>385</v>
      </c>
      <c r="F178" s="22" t="s">
        <v>385</v>
      </c>
      <c r="G178" s="23"/>
      <c r="H178" s="25">
        <v>2</v>
      </c>
      <c r="I178" s="35">
        <v>2</v>
      </c>
      <c r="J178" s="14"/>
    </row>
    <row r="179" s="1" customFormat="1" ht="72" spans="1:10">
      <c r="A179" s="21"/>
      <c r="B179" s="39"/>
      <c r="C179" s="38" t="s">
        <v>386</v>
      </c>
      <c r="D179" s="24" t="s">
        <v>387</v>
      </c>
      <c r="E179" s="24" t="s">
        <v>387</v>
      </c>
      <c r="F179" s="14" t="s">
        <v>387</v>
      </c>
      <c r="G179" s="14"/>
      <c r="H179" s="26">
        <v>2</v>
      </c>
      <c r="I179" s="36">
        <v>2</v>
      </c>
      <c r="J179" s="14"/>
    </row>
    <row r="180" s="1" customFormat="1" ht="29.25" spans="1:10">
      <c r="A180" s="21"/>
      <c r="B180" s="39"/>
      <c r="C180" s="39"/>
      <c r="D180" s="14" t="s">
        <v>388</v>
      </c>
      <c r="E180" s="14" t="s">
        <v>388</v>
      </c>
      <c r="F180" s="14" t="s">
        <v>389</v>
      </c>
      <c r="G180" s="14"/>
      <c r="H180" s="26">
        <v>2</v>
      </c>
      <c r="I180" s="36">
        <v>2</v>
      </c>
      <c r="J180" s="14"/>
    </row>
    <row r="181" s="1" customFormat="1" ht="128.1" customHeight="1" spans="1:10">
      <c r="A181" s="21"/>
      <c r="B181" s="39"/>
      <c r="C181" s="39"/>
      <c r="D181" s="14" t="s">
        <v>390</v>
      </c>
      <c r="E181" s="14" t="s">
        <v>390</v>
      </c>
      <c r="F181" s="14" t="s">
        <v>391</v>
      </c>
      <c r="G181" s="14"/>
      <c r="H181" s="26">
        <v>2</v>
      </c>
      <c r="I181" s="36">
        <v>2</v>
      </c>
      <c r="J181" s="14"/>
    </row>
    <row r="182" s="1" customFormat="1" ht="43.5" spans="1:10">
      <c r="A182" s="21"/>
      <c r="B182" s="39"/>
      <c r="C182" s="39"/>
      <c r="D182" s="14" t="s">
        <v>392</v>
      </c>
      <c r="E182" s="14" t="s">
        <v>392</v>
      </c>
      <c r="F182" s="14" t="s">
        <v>392</v>
      </c>
      <c r="G182" s="14"/>
      <c r="H182" s="26">
        <v>2</v>
      </c>
      <c r="I182" s="36">
        <v>2</v>
      </c>
      <c r="J182" s="14"/>
    </row>
    <row r="183" s="1" customFormat="1" ht="72" spans="1:10">
      <c r="A183" s="21"/>
      <c r="B183" s="39"/>
      <c r="C183" s="39"/>
      <c r="D183" s="14" t="s">
        <v>393</v>
      </c>
      <c r="E183" s="14" t="s">
        <v>393</v>
      </c>
      <c r="F183" s="14" t="s">
        <v>393</v>
      </c>
      <c r="G183" s="14"/>
      <c r="H183" s="26">
        <v>2</v>
      </c>
      <c r="I183" s="36">
        <v>2</v>
      </c>
      <c r="J183" s="14"/>
    </row>
    <row r="184" s="1" customFormat="1" ht="86.25" spans="1:10">
      <c r="A184" s="21"/>
      <c r="B184" s="39"/>
      <c r="C184" s="39"/>
      <c r="D184" s="14" t="s">
        <v>394</v>
      </c>
      <c r="E184" s="14" t="s">
        <v>394</v>
      </c>
      <c r="F184" s="14" t="s">
        <v>395</v>
      </c>
      <c r="G184" s="14"/>
      <c r="H184" s="26">
        <v>2</v>
      </c>
      <c r="I184" s="36">
        <v>2</v>
      </c>
      <c r="J184" s="14"/>
    </row>
    <row r="185" s="1" customFormat="1" ht="29.25" spans="1:10">
      <c r="A185" s="21"/>
      <c r="B185" s="39"/>
      <c r="C185" s="39"/>
      <c r="D185" s="14" t="s">
        <v>309</v>
      </c>
      <c r="E185" s="14" t="s">
        <v>396</v>
      </c>
      <c r="F185" s="14" t="s">
        <v>397</v>
      </c>
      <c r="G185" s="14"/>
      <c r="H185" s="26">
        <v>2</v>
      </c>
      <c r="I185" s="36">
        <v>2</v>
      </c>
      <c r="J185" s="14"/>
    </row>
    <row r="186" s="1" customFormat="1" ht="43.5" spans="1:10">
      <c r="A186" s="21"/>
      <c r="B186" s="39"/>
      <c r="C186" s="39"/>
      <c r="D186" s="14" t="s">
        <v>311</v>
      </c>
      <c r="E186" s="14" t="s">
        <v>398</v>
      </c>
      <c r="F186" s="14" t="s">
        <v>399</v>
      </c>
      <c r="G186" s="14"/>
      <c r="H186" s="26">
        <v>1</v>
      </c>
      <c r="I186" s="36">
        <v>1</v>
      </c>
      <c r="J186" s="14"/>
    </row>
    <row r="187" s="1" customFormat="1" ht="72" spans="1:10">
      <c r="A187" s="21"/>
      <c r="B187" s="39"/>
      <c r="C187" s="39"/>
      <c r="D187" s="14" t="s">
        <v>400</v>
      </c>
      <c r="E187" s="14" t="s">
        <v>400</v>
      </c>
      <c r="F187" s="14" t="s">
        <v>400</v>
      </c>
      <c r="G187" s="14"/>
      <c r="H187" s="26">
        <v>1</v>
      </c>
      <c r="I187" s="36">
        <v>1</v>
      </c>
      <c r="J187" s="14"/>
    </row>
    <row r="188" s="1" customFormat="1" ht="86.25" spans="1:10">
      <c r="A188" s="21"/>
      <c r="B188" s="39"/>
      <c r="C188" s="39"/>
      <c r="D188" s="14" t="s">
        <v>401</v>
      </c>
      <c r="E188" s="14" t="s">
        <v>401</v>
      </c>
      <c r="F188" s="14" t="s">
        <v>401</v>
      </c>
      <c r="G188" s="14"/>
      <c r="H188" s="26">
        <v>1</v>
      </c>
      <c r="I188" s="36">
        <v>1</v>
      </c>
      <c r="J188" s="14"/>
    </row>
    <row r="189" s="2" customFormat="1" ht="86.25" spans="1:10">
      <c r="A189" s="21"/>
      <c r="B189" s="39"/>
      <c r="C189" s="39"/>
      <c r="D189" s="18" t="s">
        <v>402</v>
      </c>
      <c r="E189" s="18" t="s">
        <v>402</v>
      </c>
      <c r="F189" s="18" t="s">
        <v>402</v>
      </c>
      <c r="G189" s="18"/>
      <c r="H189" s="26">
        <v>2</v>
      </c>
      <c r="I189" s="36">
        <v>2</v>
      </c>
      <c r="J189" s="18"/>
    </row>
    <row r="190" s="2" customFormat="1" ht="86.25" spans="1:10">
      <c r="A190" s="21"/>
      <c r="B190" s="39"/>
      <c r="C190" s="39"/>
      <c r="D190" s="18" t="s">
        <v>403</v>
      </c>
      <c r="E190" s="18" t="s">
        <v>403</v>
      </c>
      <c r="F190" s="18" t="s">
        <v>403</v>
      </c>
      <c r="G190" s="18"/>
      <c r="H190" s="26">
        <v>2</v>
      </c>
      <c r="I190" s="36">
        <v>2</v>
      </c>
      <c r="J190" s="18"/>
    </row>
    <row r="191" s="2" customFormat="1" ht="72" spans="1:10">
      <c r="A191" s="21"/>
      <c r="B191" s="39"/>
      <c r="C191" s="39"/>
      <c r="D191" s="18" t="s">
        <v>404</v>
      </c>
      <c r="E191" s="18" t="s">
        <v>404</v>
      </c>
      <c r="F191" s="18" t="s">
        <v>404</v>
      </c>
      <c r="G191" s="18"/>
      <c r="H191" s="26">
        <v>1</v>
      </c>
      <c r="I191" s="36">
        <v>1</v>
      </c>
      <c r="J191" s="18"/>
    </row>
    <row r="192" s="2" customFormat="1" ht="72" spans="1:10">
      <c r="A192" s="21"/>
      <c r="B192" s="39"/>
      <c r="C192" s="47"/>
      <c r="D192" s="18" t="s">
        <v>405</v>
      </c>
      <c r="E192" s="18" t="s">
        <v>405</v>
      </c>
      <c r="F192" s="18" t="s">
        <v>406</v>
      </c>
      <c r="G192" s="18"/>
      <c r="H192" s="26">
        <v>1</v>
      </c>
      <c r="I192" s="36">
        <v>1</v>
      </c>
      <c r="J192" s="18"/>
    </row>
    <row r="193" s="1" customFormat="1" ht="29.25" spans="1:10">
      <c r="A193" s="21"/>
      <c r="B193" s="39"/>
      <c r="C193" s="14" t="s">
        <v>407</v>
      </c>
      <c r="D193" s="15" t="s">
        <v>408</v>
      </c>
      <c r="E193" s="15" t="s">
        <v>408</v>
      </c>
      <c r="F193" s="14" t="s">
        <v>408</v>
      </c>
      <c r="G193" s="14"/>
      <c r="H193" s="25">
        <v>0</v>
      </c>
      <c r="I193" s="35">
        <v>0</v>
      </c>
      <c r="J193" s="14"/>
    </row>
    <row r="194" s="1" customFormat="1" ht="43.5" spans="1:10">
      <c r="A194" s="21"/>
      <c r="B194" s="39"/>
      <c r="C194" s="38" t="s">
        <v>409</v>
      </c>
      <c r="D194" s="14" t="s">
        <v>410</v>
      </c>
      <c r="E194" s="14" t="s">
        <v>410</v>
      </c>
      <c r="F194" s="14" t="s">
        <v>411</v>
      </c>
      <c r="G194" s="14"/>
      <c r="H194" s="25">
        <v>1</v>
      </c>
      <c r="I194" s="35">
        <v>1</v>
      </c>
      <c r="J194" s="14"/>
    </row>
    <row r="195" s="1" customFormat="1" ht="86.25" spans="1:10">
      <c r="A195" s="21"/>
      <c r="B195" s="39"/>
      <c r="C195" s="39"/>
      <c r="D195" s="15" t="s">
        <v>412</v>
      </c>
      <c r="E195" s="15" t="s">
        <v>412</v>
      </c>
      <c r="F195" s="22" t="s">
        <v>412</v>
      </c>
      <c r="G195" s="23"/>
      <c r="H195" s="25">
        <v>1</v>
      </c>
      <c r="I195" s="35">
        <v>1</v>
      </c>
      <c r="J195" s="14"/>
    </row>
    <row r="196" s="1" customFormat="1" ht="57.75" spans="1:10">
      <c r="A196" s="21"/>
      <c r="B196" s="39"/>
      <c r="C196" s="39"/>
      <c r="D196" s="15" t="s">
        <v>413</v>
      </c>
      <c r="E196" s="15" t="s">
        <v>413</v>
      </c>
      <c r="F196" s="22" t="s">
        <v>413</v>
      </c>
      <c r="G196" s="23"/>
      <c r="H196" s="25">
        <v>1</v>
      </c>
      <c r="I196" s="35">
        <v>1</v>
      </c>
      <c r="J196" s="14"/>
    </row>
    <row r="197" s="1" customFormat="1" ht="72" spans="1:10">
      <c r="A197" s="21"/>
      <c r="B197" s="47"/>
      <c r="C197" s="47"/>
      <c r="D197" s="15" t="s">
        <v>414</v>
      </c>
      <c r="E197" s="15" t="s">
        <v>414</v>
      </c>
      <c r="F197" s="14" t="s">
        <v>414</v>
      </c>
      <c r="G197" s="14"/>
      <c r="H197" s="25">
        <v>2</v>
      </c>
      <c r="I197" s="35">
        <v>2</v>
      </c>
      <c r="J197" s="14"/>
    </row>
    <row r="198" s="1" customFormat="1" ht="15" spans="1:10">
      <c r="A198" s="21"/>
      <c r="B198" s="14" t="s">
        <v>415</v>
      </c>
      <c r="C198" s="14" t="s">
        <v>416</v>
      </c>
      <c r="D198" s="44" t="s">
        <v>417</v>
      </c>
      <c r="E198" s="44" t="s">
        <v>274</v>
      </c>
      <c r="F198" s="49" t="s">
        <v>418</v>
      </c>
      <c r="G198" s="50"/>
      <c r="H198" s="51">
        <v>5</v>
      </c>
      <c r="I198" s="57">
        <v>5</v>
      </c>
      <c r="J198" s="38"/>
    </row>
    <row r="199" s="2" customFormat="1" ht="29.25" spans="1:10">
      <c r="A199" s="21"/>
      <c r="B199" s="14"/>
      <c r="C199" s="14"/>
      <c r="D199" s="18" t="s">
        <v>419</v>
      </c>
      <c r="E199" s="18" t="s">
        <v>420</v>
      </c>
      <c r="F199" s="18" t="s">
        <v>421</v>
      </c>
      <c r="G199" s="18"/>
      <c r="H199" s="25">
        <v>2.5</v>
      </c>
      <c r="I199" s="35">
        <v>2.5</v>
      </c>
      <c r="J199" s="18"/>
    </row>
    <row r="200" s="1" customFormat="1" ht="29.25" spans="1:10">
      <c r="A200" s="21"/>
      <c r="B200" s="14"/>
      <c r="C200" s="14"/>
      <c r="D200" s="15" t="s">
        <v>422</v>
      </c>
      <c r="E200" s="15" t="s">
        <v>423</v>
      </c>
      <c r="F200" s="14" t="s">
        <v>424</v>
      </c>
      <c r="G200" s="14"/>
      <c r="H200" s="25">
        <v>2.5</v>
      </c>
      <c r="I200" s="35">
        <v>2.5</v>
      </c>
      <c r="J200" s="14"/>
    </row>
    <row r="201" s="1" customFormat="1" ht="15" spans="1:10">
      <c r="A201" s="52" t="s">
        <v>425</v>
      </c>
      <c r="B201" s="52"/>
      <c r="C201" s="52"/>
      <c r="D201" s="52"/>
      <c r="E201" s="53"/>
      <c r="F201" s="52"/>
      <c r="G201" s="52"/>
      <c r="H201" s="52">
        <f>SUM(H14:H200)+H7</f>
        <v>99.9999999999999</v>
      </c>
      <c r="I201" s="58">
        <f>SUM(I14:I200)+J7</f>
        <v>96.9383456772647</v>
      </c>
      <c r="J201" s="9"/>
    </row>
    <row r="202" ht="153.4" customHeight="1" spans="1:10">
      <c r="A202" s="54" t="s">
        <v>426</v>
      </c>
      <c r="B202" s="55"/>
      <c r="C202" s="55"/>
      <c r="D202" s="55"/>
      <c r="E202" s="56"/>
      <c r="F202" s="55"/>
      <c r="G202" s="55"/>
      <c r="H202" s="55"/>
      <c r="I202" s="59"/>
      <c r="J202" s="55"/>
    </row>
  </sheetData>
  <mergeCells count="219">
    <mergeCell ref="A1:J1"/>
    <mergeCell ref="A2:J2"/>
    <mergeCell ref="A3:C3"/>
    <mergeCell ref="D3:J3"/>
    <mergeCell ref="A4:C4"/>
    <mergeCell ref="D4:F4"/>
    <mergeCell ref="H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F37:G37"/>
    <mergeCell ref="F38:G38"/>
    <mergeCell ref="F39:G39"/>
    <mergeCell ref="F40:G40"/>
    <mergeCell ref="F41:G41"/>
    <mergeCell ref="F42:G42"/>
    <mergeCell ref="F43:G43"/>
    <mergeCell ref="F44:G44"/>
    <mergeCell ref="F45:G45"/>
    <mergeCell ref="F46:G46"/>
    <mergeCell ref="F47:G47"/>
    <mergeCell ref="F48:G48"/>
    <mergeCell ref="F49:G49"/>
    <mergeCell ref="F50:G50"/>
    <mergeCell ref="F51:G51"/>
    <mergeCell ref="F52:G52"/>
    <mergeCell ref="F53:G53"/>
    <mergeCell ref="F54:G54"/>
    <mergeCell ref="F55:G55"/>
    <mergeCell ref="F56:G56"/>
    <mergeCell ref="F57:G57"/>
    <mergeCell ref="F58:G58"/>
    <mergeCell ref="F59:G59"/>
    <mergeCell ref="F60:G60"/>
    <mergeCell ref="F61:G61"/>
    <mergeCell ref="F62:G62"/>
    <mergeCell ref="F63:G63"/>
    <mergeCell ref="F64:G64"/>
    <mergeCell ref="F65:G65"/>
    <mergeCell ref="F66:G66"/>
    <mergeCell ref="F67:G67"/>
    <mergeCell ref="F68:G68"/>
    <mergeCell ref="F69:G69"/>
    <mergeCell ref="F70:G70"/>
    <mergeCell ref="F71:G71"/>
    <mergeCell ref="F72:G72"/>
    <mergeCell ref="F73:G73"/>
    <mergeCell ref="F74:G74"/>
    <mergeCell ref="F75:G75"/>
    <mergeCell ref="F76:G76"/>
    <mergeCell ref="F77:G77"/>
    <mergeCell ref="F78:G78"/>
    <mergeCell ref="F79:G79"/>
    <mergeCell ref="F80:G80"/>
    <mergeCell ref="F81:G81"/>
    <mergeCell ref="F82:G82"/>
    <mergeCell ref="F83:G83"/>
    <mergeCell ref="F84:G84"/>
    <mergeCell ref="F85:G85"/>
    <mergeCell ref="F86:G86"/>
    <mergeCell ref="F87:G87"/>
    <mergeCell ref="F88:G88"/>
    <mergeCell ref="F89:G89"/>
    <mergeCell ref="F90:G90"/>
    <mergeCell ref="F91:G91"/>
    <mergeCell ref="F92:G92"/>
    <mergeCell ref="F93:G93"/>
    <mergeCell ref="F94:G94"/>
    <mergeCell ref="F95:G95"/>
    <mergeCell ref="F96:G96"/>
    <mergeCell ref="F97:G97"/>
    <mergeCell ref="F98:G98"/>
    <mergeCell ref="F99:G99"/>
    <mergeCell ref="F100:G100"/>
    <mergeCell ref="F101:G101"/>
    <mergeCell ref="F102:G102"/>
    <mergeCell ref="F103:G103"/>
    <mergeCell ref="F104:G104"/>
    <mergeCell ref="F105:G105"/>
    <mergeCell ref="F106:G106"/>
    <mergeCell ref="F107:G107"/>
    <mergeCell ref="F108:G108"/>
    <mergeCell ref="F109:G109"/>
    <mergeCell ref="F110:G110"/>
    <mergeCell ref="F111:G111"/>
    <mergeCell ref="F112:G112"/>
    <mergeCell ref="F113:G113"/>
    <mergeCell ref="F114:G114"/>
    <mergeCell ref="F115:G115"/>
    <mergeCell ref="F116:G116"/>
    <mergeCell ref="F117:G117"/>
    <mergeCell ref="F118:G118"/>
    <mergeCell ref="F119:G119"/>
    <mergeCell ref="F120:G120"/>
    <mergeCell ref="F121:G121"/>
    <mergeCell ref="F122:G122"/>
    <mergeCell ref="F123:G123"/>
    <mergeCell ref="F124:G124"/>
    <mergeCell ref="F125:G125"/>
    <mergeCell ref="F126:G126"/>
    <mergeCell ref="F127:G127"/>
    <mergeCell ref="F128:G128"/>
    <mergeCell ref="F129:G129"/>
    <mergeCell ref="F130:G130"/>
    <mergeCell ref="F131:G131"/>
    <mergeCell ref="F132:G132"/>
    <mergeCell ref="F133:G133"/>
    <mergeCell ref="F134:G134"/>
    <mergeCell ref="F135:G135"/>
    <mergeCell ref="F136:G136"/>
    <mergeCell ref="F137:G137"/>
    <mergeCell ref="F138:G138"/>
    <mergeCell ref="F139:G139"/>
    <mergeCell ref="F140:G140"/>
    <mergeCell ref="F141:G141"/>
    <mergeCell ref="F142:G142"/>
    <mergeCell ref="F143:G143"/>
    <mergeCell ref="F144:G144"/>
    <mergeCell ref="F145:G145"/>
    <mergeCell ref="F146:G146"/>
    <mergeCell ref="F147:G147"/>
    <mergeCell ref="F148:G148"/>
    <mergeCell ref="F149:G149"/>
    <mergeCell ref="F150:G150"/>
    <mergeCell ref="F151:G151"/>
    <mergeCell ref="F152:G152"/>
    <mergeCell ref="F153:G153"/>
    <mergeCell ref="F154:G154"/>
    <mergeCell ref="F155:G155"/>
    <mergeCell ref="F156:G156"/>
    <mergeCell ref="F157:G157"/>
    <mergeCell ref="F158:G158"/>
    <mergeCell ref="F159:G159"/>
    <mergeCell ref="F160:G160"/>
    <mergeCell ref="F161:G161"/>
    <mergeCell ref="F162:G162"/>
    <mergeCell ref="F163:G163"/>
    <mergeCell ref="F164:G164"/>
    <mergeCell ref="F165:G165"/>
    <mergeCell ref="F166:G166"/>
    <mergeCell ref="F167:G167"/>
    <mergeCell ref="F168:G168"/>
    <mergeCell ref="F169:G169"/>
    <mergeCell ref="F170:G170"/>
    <mergeCell ref="F171:G171"/>
    <mergeCell ref="F172:G172"/>
    <mergeCell ref="F173:G173"/>
    <mergeCell ref="F174:G174"/>
    <mergeCell ref="F175:G175"/>
    <mergeCell ref="F176:G176"/>
    <mergeCell ref="F177:G177"/>
    <mergeCell ref="F178:G178"/>
    <mergeCell ref="F179:G179"/>
    <mergeCell ref="F180:G180"/>
    <mergeCell ref="F181:G181"/>
    <mergeCell ref="F182:G182"/>
    <mergeCell ref="F183:G183"/>
    <mergeCell ref="F184:G184"/>
    <mergeCell ref="F185:G185"/>
    <mergeCell ref="F186:G186"/>
    <mergeCell ref="F187:G187"/>
    <mergeCell ref="F188:G188"/>
    <mergeCell ref="F189:G189"/>
    <mergeCell ref="F190:G190"/>
    <mergeCell ref="F191:G191"/>
    <mergeCell ref="F192:G192"/>
    <mergeCell ref="F193:G193"/>
    <mergeCell ref="F194:G194"/>
    <mergeCell ref="F195:G195"/>
    <mergeCell ref="F196:G196"/>
    <mergeCell ref="F197:G197"/>
    <mergeCell ref="F198:G198"/>
    <mergeCell ref="F199:G199"/>
    <mergeCell ref="F200:G200"/>
    <mergeCell ref="A201:G201"/>
    <mergeCell ref="A202:J202"/>
    <mergeCell ref="A11:A12"/>
    <mergeCell ref="A13:A200"/>
    <mergeCell ref="B14:B177"/>
    <mergeCell ref="B178:B197"/>
    <mergeCell ref="B198:B200"/>
    <mergeCell ref="C14:C65"/>
    <mergeCell ref="C66:C140"/>
    <mergeCell ref="C141:C167"/>
    <mergeCell ref="C168:C177"/>
    <mergeCell ref="C179:C192"/>
    <mergeCell ref="C194:C197"/>
    <mergeCell ref="C198:C200"/>
    <mergeCell ref="D135:D137"/>
    <mergeCell ref="D155:D163"/>
    <mergeCell ref="A6:C10"/>
  </mergeCells>
  <conditionalFormatting sqref="H14:H200">
    <cfRule type="expression" dxfId="0" priority="1" stopIfTrue="1">
      <formula>LEN(TRIM(H14))=0</formula>
    </cfRule>
  </conditionalFormatting>
  <pageMargins left="0.707638888888889" right="0.511805555555556" top="0.55" bottom="0.55" header="0.313888888888889" footer="0.313888888888889"/>
  <pageSetup paperSize="9" scale="27" orientation="landscape"/>
  <headerFooter/>
  <rowBreaks count="3" manualBreakCount="3">
    <brk id="137" max="9" man="1"/>
    <brk id="172" max="9" man="1"/>
    <brk id="211" max="16383" man="1"/>
  </rowBreaks>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cp:lastModifiedBy>
  <dcterms:created xsi:type="dcterms:W3CDTF">2015-06-05T18:17:00Z</dcterms:created>
  <cp:lastPrinted>2020-04-23T02:17:00Z</cp:lastPrinted>
  <dcterms:modified xsi:type="dcterms:W3CDTF">2021-06-09T02:50:15Z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75BD1092A4844060AA140832D2F856EA</vt:lpwstr>
  </property>
</Properties>
</file>