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Sheet1!$A$1:$J$39</definedName>
  </definedNames>
  <calcPr calcId="144525" concurrentCalc="0"/>
</workbook>
</file>

<file path=xl/sharedStrings.xml><?xml version="1.0" encoding="utf-8"?>
<sst xmlns="http://schemas.openxmlformats.org/spreadsheetml/2006/main" count="104">
  <si>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</si>
  <si>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</si>
  <si>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</si>
  <si>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改革与发展</t>
  </si>
  <si>
    <t>主管部门</t>
  </si>
  <si>
    <t>北京市卫生健康委员会</t>
  </si>
  <si>
    <t>实施单位</t>
  </si>
  <si>
    <t>北京市耳鼻咽喉科研究所</t>
  </si>
  <si>
    <t>项目负责人</t>
  </si>
  <si>
    <t>刘博、王向东</t>
  </si>
  <si>
    <t>联系电话</t>
  </si>
  <si>
    <t>项目资金                    （万元）</t>
  </si>
  <si>
    <t>年初预算数</t>
  </si>
  <si>
    <t>全年预算数（A）</t>
  </si>
  <si>
    <t>全年执行数（B）</t>
  </si>
  <si>
    <t>分值 （10分）</t>
  </si>
  <si>
    <t>执行率（B/A)</t>
  </si>
  <si>
    <t>得分</t>
  </si>
  <si>
    <t>年度资金总额：</t>
  </si>
  <si>
    <t>其中:当年财政
拨款</t>
  </si>
  <si>
    <t>—</t>
  </si>
  <si>
    <t>上年结转资金</t>
  </si>
  <si>
    <t xml:space="preserve">     其他资金</t>
  </si>
  <si>
    <t>年度总体目标</t>
  </si>
  <si>
    <t>预期目标</t>
  </si>
  <si>
    <t>实际完成情况</t>
  </si>
  <si>
    <t>北京市耳鼻咽喉科研究所2020年度改革与发展项目分为3个研究方向子课题：（1）慢性鼻病的机制研究项目年度目标：探讨鼻黏膜上皮屏障功能损伤的重要环节的关键蛋白和黏液分泌和亢进的分子机制，以揭示上皮屏障功能损坏与慢性鼻病发病的相关性及致病机制。（2）老年听力损失防治研究与推广项目年度目标：完成老年聋基因和认知功能检测、听力学数据采集系统软件购置，制作防聋科普宣传视频和资料，组织召开技术培训,提高老年聋防治意识，提高老年聋干预水平，提高基层医院对该疾病的认识和防治水平。（3）临床合作项目年度目标：探究鼻部微生物组对慢性鼻窦炎免疫制剂的作用；探索慢性鼻炎和慢性鼻窦炎的内在型微生物方面的生物标志物；发现微生物组对糖皮质激素免疫调节机制影响并进行个体化治疗的临床实践。</t>
  </si>
  <si>
    <t>（1）慢性鼻病的机制研究项目：通过体外培养慢性鼻窦炎伴鼻息肉（CRSwNP）上皮细胞模型，阐明了在CRSwNP的上皮屏障功能损伤过程中，黏液分泌亢进的机制可能与表皮生长因子（EGF）调节MUC5AC黏蛋白有关，EGF可能通过上调TMEM16A促进MUC5AC表达，一方面深化了对CRS黏液分泌亢进的信号通路调节机制的认识，另一方面，为进一步从干预EGF途径调节鼻上皮黏液分泌及鼻黏膜上皮屏障功能提供了依据。（2）老年听力损失防治研究与推广项目：完成老年聋认知功能检测、听力学数据采集系统软件开发，制作防聋科普宣传视频和资料，提高老年聋防治意识，提高老年聋干预水平，提高基层医院对该疾病的认识和防治水平。（3）临床合作项目：探究了不同免疫内在型慢性鼻窦炎的菌群差异并发现了生物标志物；完成了慢性鼻炎合并慢性鼻窦炎的菌群特征分析；并探索了微生物与上下气道炎症的交互作用；探索了糖皮质激素治疗前后微生物组的差异。</t>
  </si>
  <si>
    <t>绩效指标</t>
  </si>
  <si>
    <t>一级指标</t>
  </si>
  <si>
    <t>二级指标</t>
  </si>
  <si>
    <t>三级指标</t>
  </si>
  <si>
    <t>年度指标值(A)</t>
  </si>
  <si>
    <t>实际完成值(B)</t>
  </si>
  <si>
    <t>分值</t>
  </si>
  <si>
    <t>偏差原因分析及改进措施</t>
  </si>
  <si>
    <t>产出指标(50分)</t>
  </si>
  <si>
    <t>数量指标</t>
  </si>
  <si>
    <t>防聋科普宣传视频</t>
  </si>
  <si>
    <t>2套</t>
  </si>
  <si>
    <t>制作WHO防聋科普宣传资料</t>
  </si>
  <si>
    <t>500份</t>
  </si>
  <si>
    <t>完成老年聋基因及认知功能评估</t>
  </si>
  <si>
    <t>150人次</t>
  </si>
  <si>
    <t>285人次</t>
  </si>
  <si>
    <t>委托开发听力学数据采集系统</t>
  </si>
  <si>
    <t>1套</t>
  </si>
  <si>
    <t>参加国内耳聋相关学术会议</t>
  </si>
  <si>
    <t>20人次</t>
  </si>
  <si>
    <t>由于疫情原因未执行，涉及经费已由北京市卫健委收回</t>
  </si>
  <si>
    <t>举办防聋诊疗干预方案培训班</t>
  </si>
  <si>
    <t>100人次</t>
  </si>
  <si>
    <t>参加国际耳聋相关会议及学术交流</t>
  </si>
  <si>
    <t>2人次</t>
  </si>
  <si>
    <t>发表论文数量</t>
  </si>
  <si>
    <t>发表SCI论文3-5篇；发表中文核心期刊论文1-3篇</t>
  </si>
  <si>
    <t>发表SCI论文8篇，发表中文核心期刊论文1篇</t>
  </si>
  <si>
    <t>质量指标</t>
  </si>
  <si>
    <t>软件开发质量</t>
  </si>
  <si>
    <t>达到国家标准GB/T 16403</t>
  </si>
  <si>
    <t>符合标准</t>
  </si>
  <si>
    <t>完成软件验收，完善研究平台的建设</t>
  </si>
  <si>
    <t>≥99%</t>
  </si>
  <si>
    <t>符合≥99%</t>
  </si>
  <si>
    <t>在国际权威期刊发表论文</t>
  </si>
  <si>
    <t>&gt;3篇</t>
  </si>
  <si>
    <t>年度指标值设定偏低</t>
  </si>
  <si>
    <t>时效指标</t>
  </si>
  <si>
    <t>方案制定和前期准备时间</t>
  </si>
  <si>
    <t>2020年3月前</t>
  </si>
  <si>
    <t>招标采购时间</t>
  </si>
  <si>
    <t>2020年5月前</t>
  </si>
  <si>
    <t>采购物品到位时间</t>
  </si>
  <si>
    <t>2020年6月前</t>
  </si>
  <si>
    <t>验收时间</t>
  </si>
  <si>
    <t>2020年7月前</t>
  </si>
  <si>
    <t>成本指标</t>
  </si>
  <si>
    <t>项目预算控制数</t>
  </si>
  <si>
    <t>603万元</t>
  </si>
  <si>
    <t>实际执行金额为602.99万元</t>
  </si>
  <si>
    <t>单位购置成本</t>
  </si>
  <si>
    <t>平均≤14.2万元/台、套、件</t>
  </si>
  <si>
    <t>政府采购节支率</t>
  </si>
  <si>
    <t>效果指标(30分)</t>
  </si>
  <si>
    <t>经济效益
指标</t>
  </si>
  <si>
    <t>未来开发新的诊疗方法可以节约社会支出，研发新技术</t>
  </si>
  <si>
    <t>授权《鼻分泌物采集装置及鼻分泌物采集盒》专利1项，后期可推广用于过敏性鼻炎临床鼻分泌物过敏原抗体等指标等检测；已研发相应的试剂盒，2项相关专利已经通过PCT专利审查</t>
  </si>
  <si>
    <t>效果呈现有待进一步持续加强效果</t>
  </si>
  <si>
    <t>社会效益
指标</t>
  </si>
  <si>
    <t>提高老年聋防治意识，提高老年聋干预水平，提高基层医院对该疾病的认识和防治水平</t>
  </si>
  <si>
    <t>举办学习班和国际论坛，提升国际知名度和患者的认可度</t>
  </si>
  <si>
    <t>举办全国耳鼻咽喉头颈外科联盟学术会议2次；应邀发表新冠肺炎专题综述并在Twitter上发布有关新冠肺炎专科防治经验的视频</t>
  </si>
  <si>
    <t>生态效益
指标</t>
  </si>
  <si>
    <t>无</t>
  </si>
  <si>
    <t>可持续影响指标</t>
  </si>
  <si>
    <t>保持在国内的学术领先地位，在国际上产生重要影响，在国际会议发言和获得国际学术组织的主要委员等</t>
  </si>
  <si>
    <t>耳鼻咽喉学科、变态反应学科分别位居中国医学科学院科技影响力排名第1与2位；在国际学术会议发言</t>
  </si>
  <si>
    <t>满意度
指标
（10分）</t>
  </si>
  <si>
    <t>服务对象满意度指标</t>
  </si>
  <si>
    <t>受益群众满意度</t>
  </si>
  <si>
    <t>≥95%</t>
  </si>
  <si>
    <t>未进行满意度调查</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</si>
  <si>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</si>
  <si>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t>
  </si>
</sst>
</file>

<file path=xl/styles.xml><?xml version="1.0" encoding="utf-8"?>
<styleSheet xmlns="http://schemas.openxmlformats.org/spreadsheetml/2006/main">
  <numFmts count="5">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 numFmtId="176" formatCode="0.00_ "/>
  </numFmts>
  <fonts count="26">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sz val="11"/>
      <color indexed="8"/>
      <name val="等线"/>
      <charset val="0"/>
    </font>
    <font>
      <sz val="11"/>
      <color indexed="9"/>
      <name val="等线"/>
      <charset val="0"/>
    </font>
    <font>
      <sz val="11"/>
      <color indexed="10"/>
      <name val="等线"/>
      <charset val="0"/>
    </font>
    <font>
      <b/>
      <sz val="18"/>
      <color indexed="62"/>
      <name val="等线"/>
      <charset val="134"/>
    </font>
    <font>
      <sz val="11"/>
      <color indexed="60"/>
      <name val="等线"/>
      <charset val="0"/>
    </font>
    <font>
      <u/>
      <sz val="11"/>
      <color indexed="20"/>
      <name val="等线"/>
      <charset val="0"/>
    </font>
    <font>
      <u/>
      <sz val="11"/>
      <color indexed="12"/>
      <name val="等线"/>
      <charset val="0"/>
    </font>
    <font>
      <sz val="11"/>
      <color indexed="62"/>
      <name val="等线"/>
      <charset val="0"/>
    </font>
    <font>
      <i/>
      <sz val="11"/>
      <color indexed="23"/>
      <name val="等线"/>
      <charset val="0"/>
    </font>
    <font>
      <b/>
      <sz val="11"/>
      <color indexed="62"/>
      <name val="等线"/>
      <charset val="134"/>
    </font>
    <font>
      <b/>
      <sz val="15"/>
      <color indexed="62"/>
      <name val="等线"/>
      <charset val="134"/>
    </font>
    <font>
      <b/>
      <sz val="13"/>
      <color indexed="62"/>
      <name val="等线"/>
      <charset val="134"/>
    </font>
    <font>
      <b/>
      <sz val="11"/>
      <color indexed="63"/>
      <name val="等线"/>
      <charset val="0"/>
    </font>
    <font>
      <b/>
      <sz val="11"/>
      <color indexed="52"/>
      <name val="等线"/>
      <charset val="0"/>
    </font>
    <font>
      <b/>
      <sz val="11"/>
      <color indexed="9"/>
      <name val="等线"/>
      <charset val="0"/>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44"/>
        <bgColor indexed="64"/>
      </patternFill>
    </fill>
    <fill>
      <patternFill patternType="solid">
        <fgColor indexed="49"/>
        <bgColor indexed="64"/>
      </patternFill>
    </fill>
    <fill>
      <patternFill patternType="solid">
        <fgColor indexed="43"/>
        <bgColor indexed="64"/>
      </patternFill>
    </fill>
    <fill>
      <patternFill patternType="solid">
        <fgColor indexed="51"/>
        <bgColor indexed="64"/>
      </patternFill>
    </fill>
    <fill>
      <patternFill patternType="solid">
        <fgColor indexed="57"/>
        <bgColor indexed="64"/>
      </patternFill>
    </fill>
    <fill>
      <patternFill patternType="solid">
        <fgColor indexed="47"/>
        <bgColor indexed="64"/>
      </patternFill>
    </fill>
    <fill>
      <patternFill patternType="solid">
        <fgColor indexed="29"/>
        <bgColor indexed="64"/>
      </patternFill>
    </fill>
    <fill>
      <patternFill patternType="solid">
        <fgColor indexed="22"/>
        <bgColor indexed="64"/>
      </patternFill>
    </fill>
    <fill>
      <patternFill patternType="solid">
        <fgColor indexed="26"/>
        <bgColor indexed="64"/>
      </patternFill>
    </fill>
    <fill>
      <patternFill patternType="solid">
        <fgColor indexed="55"/>
        <bgColor indexed="64"/>
      </patternFill>
    </fill>
    <fill>
      <patternFill patternType="solid">
        <fgColor indexed="53"/>
        <bgColor indexed="64"/>
      </patternFill>
    </fill>
    <fill>
      <patternFill patternType="solid">
        <fgColor indexed="31"/>
        <bgColor indexed="64"/>
      </patternFill>
    </fill>
    <fill>
      <patternFill patternType="solid">
        <fgColor indexed="27"/>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7" fillId="7"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42" fontId="0" fillId="0" borderId="0" applyFont="0" applyFill="0" applyBorder="0" applyAlignment="0" applyProtection="0">
      <alignment vertical="center"/>
    </xf>
    <xf numFmtId="0" fontId="6" fillId="3" borderId="0" applyNumberFormat="0" applyBorder="0" applyAlignment="0" applyProtection="0">
      <alignment vertical="center"/>
    </xf>
    <xf numFmtId="0" fontId="13" fillId="9" borderId="9" applyNumberFormat="0" applyAlignment="0" applyProtection="0">
      <alignment vertical="center"/>
    </xf>
    <xf numFmtId="0" fontId="10" fillId="10" borderId="0" applyNumberFormat="0" applyBorder="0" applyAlignment="0" applyProtection="0">
      <alignment vertical="center"/>
    </xf>
    <xf numFmtId="0" fontId="6" fillId="11" borderId="0" applyNumberFormat="0" applyBorder="0" applyAlignment="0" applyProtection="0">
      <alignment vertical="center"/>
    </xf>
    <xf numFmtId="0" fontId="7" fillId="11" borderId="0" applyNumberFormat="0" applyBorder="0" applyAlignment="0" applyProtection="0">
      <alignment vertical="center"/>
    </xf>
    <xf numFmtId="0" fontId="1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12" borderId="10" applyNumberFormat="0" applyFont="0" applyAlignment="0" applyProtection="0">
      <alignment vertical="center"/>
    </xf>
    <xf numFmtId="0" fontId="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7" fillId="10" borderId="0" applyNumberFormat="0" applyBorder="0" applyAlignment="0" applyProtection="0">
      <alignment vertical="center"/>
    </xf>
    <xf numFmtId="0" fontId="14"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1" applyNumberFormat="0" applyFill="0" applyAlignment="0" applyProtection="0">
      <alignment vertical="center"/>
    </xf>
    <xf numFmtId="0" fontId="15" fillId="0" borderId="12" applyNumberFormat="0" applyFill="0" applyAlignment="0" applyProtection="0">
      <alignment vertical="center"/>
    </xf>
    <xf numFmtId="0" fontId="7" fillId="4" borderId="0" applyNumberFormat="0" applyBorder="0" applyAlignment="0" applyProtection="0">
      <alignment vertical="center"/>
    </xf>
    <xf numFmtId="0" fontId="18" fillId="3" borderId="13" applyNumberFormat="0" applyAlignment="0" applyProtection="0">
      <alignment vertical="center"/>
    </xf>
    <xf numFmtId="0" fontId="7" fillId="9" borderId="0" applyNumberFormat="0" applyBorder="0" applyAlignment="0" applyProtection="0">
      <alignment vertical="center"/>
    </xf>
    <xf numFmtId="0" fontId="19" fillId="3" borderId="9" applyNumberFormat="0" applyAlignment="0" applyProtection="0">
      <alignment vertical="center"/>
    </xf>
    <xf numFmtId="0" fontId="20" fillId="13" borderId="14" applyNumberFormat="0" applyAlignment="0" applyProtection="0">
      <alignment vertical="center"/>
    </xf>
    <xf numFmtId="0" fontId="21" fillId="0" borderId="15" applyNumberFormat="0" applyFill="0" applyAlignment="0" applyProtection="0">
      <alignment vertical="center"/>
    </xf>
    <xf numFmtId="0" fontId="7" fillId="14" borderId="0" applyNumberFormat="0" applyBorder="0" applyAlignment="0" applyProtection="0">
      <alignment vertical="center"/>
    </xf>
    <xf numFmtId="0" fontId="6" fillId="2" borderId="0" applyNumberFormat="0" applyBorder="0" applyAlignment="0" applyProtection="0">
      <alignment vertical="center"/>
    </xf>
    <xf numFmtId="0" fontId="22" fillId="0" borderId="16" applyNumberFormat="0" applyFill="0" applyAlignment="0" applyProtection="0">
      <alignment vertical="center"/>
    </xf>
    <xf numFmtId="0" fontId="23" fillId="2" borderId="0" applyNumberFormat="0" applyBorder="0" applyAlignment="0" applyProtection="0">
      <alignment vertical="center"/>
    </xf>
    <xf numFmtId="0" fontId="10" fillId="6" borderId="0" applyNumberFormat="0" applyBorder="0" applyAlignment="0" applyProtection="0">
      <alignment vertical="center"/>
    </xf>
    <xf numFmtId="0" fontId="7" fillId="5"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4"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7" fillId="13"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7" fillId="5" borderId="0" applyNumberFormat="0" applyBorder="0" applyAlignment="0" applyProtection="0">
      <alignment vertical="center"/>
    </xf>
    <xf numFmtId="0" fontId="6" fillId="4" borderId="0" applyNumberFormat="0" applyBorder="0" applyAlignment="0" applyProtection="0">
      <alignment vertical="center"/>
    </xf>
    <xf numFmtId="0" fontId="7" fillId="4" borderId="0" applyNumberFormat="0" applyBorder="0" applyAlignment="0" applyProtection="0">
      <alignment vertical="center"/>
    </xf>
    <xf numFmtId="0" fontId="7" fillId="8" borderId="0" applyNumberFormat="0" applyBorder="0" applyAlignment="0" applyProtection="0">
      <alignment vertical="center"/>
    </xf>
    <xf numFmtId="0" fontId="6" fillId="2" borderId="0" applyNumberFormat="0" applyBorder="0" applyAlignment="0" applyProtection="0">
      <alignment vertical="center"/>
    </xf>
    <xf numFmtId="0" fontId="7" fillId="8" borderId="0" applyNumberFormat="0" applyBorder="0" applyAlignment="0" applyProtection="0">
      <alignment vertical="center"/>
    </xf>
    <xf numFmtId="0" fontId="4" fillId="0" borderId="0">
      <alignment vertical="center"/>
    </xf>
  </cellStyleXfs>
  <cellXfs count="43">
    <xf numFmtId="0" fontId="0" fillId="0" borderId="0" xfId="0" applyAlignment="1"/>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justify"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textRotation="255"/>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3" fillId="0" borderId="1" xfId="0" applyFont="1" applyFill="1" applyBorder="1" applyAlignment="1">
      <alignment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57" fontId="3" fillId="0" borderId="2" xfId="0" applyNumberFormat="1" applyFont="1" applyFill="1" applyBorder="1" applyAlignment="1">
      <alignment horizontal="center" vertical="center"/>
    </xf>
    <xf numFmtId="57" fontId="3" fillId="0" borderId="4" xfId="0" applyNumberFormat="1" applyFont="1" applyFill="1" applyBorder="1" applyAlignment="1">
      <alignment horizontal="center" vertical="center"/>
    </xf>
    <xf numFmtId="57" fontId="3" fillId="0" borderId="2" xfId="0" applyNumberFormat="1" applyFont="1" applyFill="1" applyBorder="1" applyAlignment="1">
      <alignment horizontal="center" vertical="center" wrapText="1"/>
    </xf>
    <xf numFmtId="57" fontId="3" fillId="0" borderId="4" xfId="0"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9" fontId="3" fillId="0" borderId="1" xfId="0" applyNumberFormat="1" applyFont="1" applyFill="1" applyBorder="1" applyAlignment="1">
      <alignment horizontal="center" vertical="center"/>
    </xf>
    <xf numFmtId="9" fontId="3" fillId="0" borderId="2" xfId="0" applyNumberFormat="1"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3" fillId="0" borderId="8" xfId="0" applyFont="1" applyFill="1" applyBorder="1" applyAlignment="1">
      <alignment horizontal="left" vertical="center" wrapText="1"/>
    </xf>
    <xf numFmtId="0" fontId="3" fillId="0" borderId="8" xfId="0" applyFont="1" applyFill="1" applyBorder="1" applyAlignment="1">
      <alignment horizontal="left" vertical="center"/>
    </xf>
    <xf numFmtId="10" fontId="3" fillId="0" borderId="1" xfId="5" applyNumberFormat="1" applyFont="1" applyFill="1" applyBorder="1" applyAlignment="1">
      <alignment horizontal="center" vertical="center"/>
    </xf>
    <xf numFmtId="2" fontId="3" fillId="0" borderId="1"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6" xfId="0" applyFont="1" applyFill="1" applyBorder="1" applyAlignment="1">
      <alignment horizontal="left" vertical="center" wrapText="1"/>
    </xf>
    <xf numFmtId="0" fontId="3" fillId="0" borderId="7" xfId="0" applyFont="1" applyFill="1" applyBorder="1" applyAlignment="1">
      <alignment horizontal="left" vertical="center" wrapText="1"/>
    </xf>
    <xf numFmtId="176" fontId="5" fillId="0" borderId="1" xfId="0" applyNumberFormat="1" applyFont="1" applyFill="1" applyBorder="1" applyAlignment="1">
      <alignment horizontal="center" vertical="center"/>
    </xf>
  </cellXfs>
  <cellStyles count="50">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39"/>
  <sheetViews>
    <sheetView tabSelected="1" view="pageBreakPreview" zoomScaleNormal="100" zoomScaleSheetLayoutView="100" workbookViewId="0">
      <selection activeCell="E7" sqref="E7"/>
    </sheetView>
  </sheetViews>
  <sheetFormatPr defaultColWidth="9" defaultRowHeight="13.5"/>
  <cols>
    <col min="1" max="1" width="5.375" customWidth="1"/>
    <col min="2" max="2" width="7.75" customWidth="1"/>
    <col min="3" max="3" width="12.25" customWidth="1"/>
    <col min="4" max="4" width="17.75" customWidth="1"/>
    <col min="5" max="5" width="19.5" customWidth="1"/>
    <col min="6" max="6" width="14.375" customWidth="1"/>
    <col min="7" max="7" width="13" customWidth="1"/>
    <col min="9" max="9" width="14.875" customWidth="1"/>
    <col min="10" max="10" width="14.625" customWidth="1"/>
  </cols>
  <sheetData>
    <row r="1" ht="33.95" customHeight="1" spans="1:10">
      <c r="A1" s="1" t="s">
        <v>0</v>
      </c>
      <c r="B1" s="1"/>
      <c r="C1" s="1"/>
      <c r="D1" s="1"/>
      <c r="E1" s="1"/>
      <c r="F1" s="1"/>
      <c r="G1" s="1"/>
      <c r="H1" s="1"/>
      <c r="I1" s="1"/>
      <c r="J1" s="1"/>
    </row>
    <row r="2" ht="18.75" customHeight="1" spans="1:10">
      <c r="A2" s="2" t="s">
        <v>1</v>
      </c>
      <c r="B2" s="2"/>
      <c r="C2" s="2"/>
      <c r="D2" s="2"/>
      <c r="E2" s="2"/>
      <c r="F2" s="2"/>
      <c r="G2" s="2"/>
      <c r="H2" s="2"/>
      <c r="I2" s="2"/>
      <c r="J2" s="2"/>
    </row>
    <row r="3" ht="20.1" customHeight="1" spans="1:10">
      <c r="A3" s="3" t="s">
        <v>2</v>
      </c>
      <c r="B3" s="3"/>
      <c r="C3" s="3"/>
      <c r="D3" s="3" t="s">
        <v>3</v>
      </c>
      <c r="E3" s="3"/>
      <c r="F3" s="3"/>
      <c r="G3" s="3"/>
      <c r="H3" s="3"/>
      <c r="I3" s="3"/>
      <c r="J3" s="3"/>
    </row>
    <row r="4" ht="20.1" customHeight="1" spans="1:10">
      <c r="A4" s="3" t="s">
        <v>4</v>
      </c>
      <c r="B4" s="3"/>
      <c r="C4" s="3"/>
      <c r="D4" s="4" t="s">
        <v>5</v>
      </c>
      <c r="E4" s="5"/>
      <c r="F4" s="6"/>
      <c r="G4" s="3" t="s">
        <v>6</v>
      </c>
      <c r="H4" s="7" t="s">
        <v>7</v>
      </c>
      <c r="I4" s="7"/>
      <c r="J4" s="7"/>
    </row>
    <row r="5" ht="20.1" customHeight="1" spans="1:10">
      <c r="A5" s="3" t="s">
        <v>8</v>
      </c>
      <c r="B5" s="3"/>
      <c r="C5" s="3"/>
      <c r="D5" s="4" t="s">
        <v>9</v>
      </c>
      <c r="E5" s="5"/>
      <c r="F5" s="6"/>
      <c r="G5" s="3" t="s">
        <v>10</v>
      </c>
      <c r="H5" s="7">
        <v>58265801</v>
      </c>
      <c r="I5" s="7"/>
      <c r="J5" s="7"/>
    </row>
    <row r="6" ht="29.25" spans="1:10">
      <c r="A6" s="7" t="s">
        <v>11</v>
      </c>
      <c r="B6" s="7"/>
      <c r="C6" s="7"/>
      <c r="D6" s="3"/>
      <c r="E6" s="7" t="s">
        <v>12</v>
      </c>
      <c r="F6" s="8" t="s">
        <v>13</v>
      </c>
      <c r="G6" s="8" t="s">
        <v>14</v>
      </c>
      <c r="H6" s="7" t="s">
        <v>15</v>
      </c>
      <c r="I6" s="7" t="s">
        <v>16</v>
      </c>
      <c r="J6" s="3" t="s">
        <v>17</v>
      </c>
    </row>
    <row r="7" ht="21.75" customHeight="1" spans="1:10">
      <c r="A7" s="7"/>
      <c r="B7" s="7"/>
      <c r="C7" s="7"/>
      <c r="D7" s="9" t="s">
        <v>18</v>
      </c>
      <c r="E7" s="3">
        <v>603</v>
      </c>
      <c r="F7" s="3">
        <v>603</v>
      </c>
      <c r="G7" s="3">
        <v>602.99</v>
      </c>
      <c r="H7" s="3">
        <v>10</v>
      </c>
      <c r="I7" s="37">
        <f>G7/F7</f>
        <v>0.999983416252073</v>
      </c>
      <c r="J7" s="38">
        <f>H7*I7</f>
        <v>9.99983416252073</v>
      </c>
    </row>
    <row r="8" ht="35.25" customHeight="1" spans="1:10">
      <c r="A8" s="7"/>
      <c r="B8" s="7"/>
      <c r="C8" s="7"/>
      <c r="D8" s="10" t="s">
        <v>19</v>
      </c>
      <c r="E8" s="3">
        <v>603</v>
      </c>
      <c r="F8" s="3">
        <v>603</v>
      </c>
      <c r="G8" s="3">
        <v>602.99</v>
      </c>
      <c r="H8" s="3" t="s">
        <v>20</v>
      </c>
      <c r="I8" s="37">
        <f>G8/F8</f>
        <v>0.999983416252073</v>
      </c>
      <c r="J8" s="7" t="s">
        <v>20</v>
      </c>
    </row>
    <row r="9" ht="23.25" customHeight="1" spans="1:10">
      <c r="A9" s="7"/>
      <c r="B9" s="7"/>
      <c r="C9" s="7"/>
      <c r="D9" s="3" t="s">
        <v>21</v>
      </c>
      <c r="E9" s="3"/>
      <c r="F9" s="3"/>
      <c r="G9" s="3"/>
      <c r="H9" s="3" t="s">
        <v>20</v>
      </c>
      <c r="I9" s="3"/>
      <c r="J9" s="7"/>
    </row>
    <row r="10" ht="23.25" customHeight="1" spans="1:10">
      <c r="A10" s="7"/>
      <c r="B10" s="7"/>
      <c r="C10" s="7"/>
      <c r="D10" s="11" t="s">
        <v>22</v>
      </c>
      <c r="E10" s="3"/>
      <c r="F10" s="3"/>
      <c r="G10" s="3"/>
      <c r="H10" s="3" t="s">
        <v>20</v>
      </c>
      <c r="I10" s="3"/>
      <c r="J10" s="7" t="s">
        <v>20</v>
      </c>
    </row>
    <row r="11" ht="23.25" customHeight="1" spans="1:10">
      <c r="A11" s="12" t="s">
        <v>23</v>
      </c>
      <c r="B11" s="7" t="s">
        <v>24</v>
      </c>
      <c r="C11" s="7"/>
      <c r="D11" s="7"/>
      <c r="E11" s="7"/>
      <c r="F11" s="7" t="s">
        <v>25</v>
      </c>
      <c r="G11" s="7"/>
      <c r="H11" s="7"/>
      <c r="I11" s="7"/>
      <c r="J11" s="7"/>
    </row>
    <row r="12" ht="210" customHeight="1" spans="1:10">
      <c r="A12" s="12"/>
      <c r="B12" s="13" t="s">
        <v>26</v>
      </c>
      <c r="C12" s="14"/>
      <c r="D12" s="14"/>
      <c r="E12" s="15"/>
      <c r="F12" s="16" t="s">
        <v>27</v>
      </c>
      <c r="G12" s="16"/>
      <c r="H12" s="16"/>
      <c r="I12" s="16"/>
      <c r="J12" s="16"/>
    </row>
    <row r="13" ht="37.5" customHeight="1" spans="1:10">
      <c r="A13" s="12" t="s">
        <v>28</v>
      </c>
      <c r="B13" s="7" t="s">
        <v>29</v>
      </c>
      <c r="C13" s="3" t="s">
        <v>30</v>
      </c>
      <c r="D13" s="3" t="s">
        <v>31</v>
      </c>
      <c r="E13" s="3" t="s">
        <v>32</v>
      </c>
      <c r="F13" s="17" t="s">
        <v>33</v>
      </c>
      <c r="G13" s="18"/>
      <c r="H13" s="7" t="s">
        <v>34</v>
      </c>
      <c r="I13" s="7" t="s">
        <v>17</v>
      </c>
      <c r="J13" s="7" t="s">
        <v>35</v>
      </c>
    </row>
    <row r="14" ht="29.25" customHeight="1" spans="1:10">
      <c r="A14" s="12"/>
      <c r="B14" s="19" t="s">
        <v>36</v>
      </c>
      <c r="C14" s="20" t="s">
        <v>37</v>
      </c>
      <c r="D14" s="10" t="s">
        <v>38</v>
      </c>
      <c r="E14" s="3" t="s">
        <v>39</v>
      </c>
      <c r="F14" s="4" t="s">
        <v>39</v>
      </c>
      <c r="G14" s="6"/>
      <c r="H14" s="7">
        <v>4</v>
      </c>
      <c r="I14" s="7">
        <v>4</v>
      </c>
      <c r="J14" s="10"/>
    </row>
    <row r="15" ht="39.75" customHeight="1" spans="1:10">
      <c r="A15" s="12"/>
      <c r="B15" s="21"/>
      <c r="C15" s="22"/>
      <c r="D15" s="10" t="s">
        <v>40</v>
      </c>
      <c r="E15" s="3" t="s">
        <v>41</v>
      </c>
      <c r="F15" s="4" t="s">
        <v>41</v>
      </c>
      <c r="G15" s="6"/>
      <c r="H15" s="7">
        <v>4</v>
      </c>
      <c r="I15" s="7">
        <v>4</v>
      </c>
      <c r="J15" s="10"/>
    </row>
    <row r="16" ht="39.75" customHeight="1" spans="1:10">
      <c r="A16" s="12"/>
      <c r="B16" s="21"/>
      <c r="C16" s="22"/>
      <c r="D16" s="10" t="s">
        <v>42</v>
      </c>
      <c r="E16" s="3" t="s">
        <v>43</v>
      </c>
      <c r="F16" s="4" t="s">
        <v>44</v>
      </c>
      <c r="G16" s="6"/>
      <c r="H16" s="7">
        <v>4</v>
      </c>
      <c r="I16" s="7">
        <v>4</v>
      </c>
      <c r="J16" s="10"/>
    </row>
    <row r="17" ht="37.5" customHeight="1" spans="1:10">
      <c r="A17" s="12"/>
      <c r="B17" s="21"/>
      <c r="C17" s="22"/>
      <c r="D17" s="10" t="s">
        <v>45</v>
      </c>
      <c r="E17" s="3" t="s">
        <v>46</v>
      </c>
      <c r="F17" s="4" t="s">
        <v>46</v>
      </c>
      <c r="G17" s="6"/>
      <c r="H17" s="7">
        <v>4</v>
      </c>
      <c r="I17" s="7">
        <v>4</v>
      </c>
      <c r="J17" s="10"/>
    </row>
    <row r="18" ht="37.5" customHeight="1" spans="1:10">
      <c r="A18" s="12"/>
      <c r="B18" s="21"/>
      <c r="C18" s="22"/>
      <c r="D18" s="10" t="s">
        <v>47</v>
      </c>
      <c r="E18" s="3" t="s">
        <v>48</v>
      </c>
      <c r="F18" s="4">
        <v>0</v>
      </c>
      <c r="G18" s="6"/>
      <c r="H18" s="7">
        <v>1</v>
      </c>
      <c r="I18" s="7">
        <v>0</v>
      </c>
      <c r="J18" s="39" t="s">
        <v>49</v>
      </c>
    </row>
    <row r="19" ht="37.5" customHeight="1" spans="1:10">
      <c r="A19" s="12"/>
      <c r="B19" s="21"/>
      <c r="C19" s="22"/>
      <c r="D19" s="10" t="s">
        <v>50</v>
      </c>
      <c r="E19" s="3" t="s">
        <v>51</v>
      </c>
      <c r="F19" s="4">
        <v>0</v>
      </c>
      <c r="G19" s="6"/>
      <c r="H19" s="7">
        <v>1</v>
      </c>
      <c r="I19" s="7">
        <v>0</v>
      </c>
      <c r="J19" s="40"/>
    </row>
    <row r="20" ht="37.5" customHeight="1" spans="1:10">
      <c r="A20" s="12"/>
      <c r="B20" s="21"/>
      <c r="C20" s="22"/>
      <c r="D20" s="10" t="s">
        <v>52</v>
      </c>
      <c r="E20" s="3" t="s">
        <v>53</v>
      </c>
      <c r="F20" s="4">
        <v>0</v>
      </c>
      <c r="G20" s="6"/>
      <c r="H20" s="7">
        <v>2</v>
      </c>
      <c r="I20" s="7">
        <v>0</v>
      </c>
      <c r="J20" s="41"/>
    </row>
    <row r="21" ht="54.75" customHeight="1" spans="1:10">
      <c r="A21" s="12"/>
      <c r="B21" s="21"/>
      <c r="C21" s="23"/>
      <c r="D21" s="10" t="s">
        <v>54</v>
      </c>
      <c r="E21" s="7" t="s">
        <v>55</v>
      </c>
      <c r="F21" s="17" t="s">
        <v>56</v>
      </c>
      <c r="G21" s="18"/>
      <c r="H21" s="7">
        <v>4</v>
      </c>
      <c r="I21" s="7">
        <v>4</v>
      </c>
      <c r="J21" s="11"/>
    </row>
    <row r="22" ht="33.75" customHeight="1" spans="1:10">
      <c r="A22" s="12"/>
      <c r="B22" s="21"/>
      <c r="C22" s="20" t="s">
        <v>57</v>
      </c>
      <c r="D22" s="10" t="s">
        <v>58</v>
      </c>
      <c r="E22" s="7" t="s">
        <v>59</v>
      </c>
      <c r="F22" s="4" t="s">
        <v>60</v>
      </c>
      <c r="G22" s="6"/>
      <c r="H22" s="7">
        <v>3</v>
      </c>
      <c r="I22" s="7">
        <v>3</v>
      </c>
      <c r="J22" s="11"/>
    </row>
    <row r="23" ht="42" customHeight="1" spans="1:10">
      <c r="A23" s="12"/>
      <c r="B23" s="21"/>
      <c r="C23" s="22"/>
      <c r="D23" s="10" t="s">
        <v>61</v>
      </c>
      <c r="E23" s="3" t="s">
        <v>62</v>
      </c>
      <c r="F23" s="24" t="s">
        <v>63</v>
      </c>
      <c r="G23" s="25"/>
      <c r="H23" s="7">
        <v>3</v>
      </c>
      <c r="I23" s="7">
        <v>3</v>
      </c>
      <c r="J23" s="11"/>
    </row>
    <row r="24" ht="42" customHeight="1" spans="1:10">
      <c r="A24" s="12"/>
      <c r="B24" s="21"/>
      <c r="C24" s="23"/>
      <c r="D24" s="10" t="s">
        <v>64</v>
      </c>
      <c r="E24" s="3" t="s">
        <v>65</v>
      </c>
      <c r="F24" s="17" t="s">
        <v>56</v>
      </c>
      <c r="G24" s="18"/>
      <c r="H24" s="7">
        <v>3</v>
      </c>
      <c r="I24" s="7">
        <v>2.7</v>
      </c>
      <c r="J24" s="10" t="s">
        <v>66</v>
      </c>
    </row>
    <row r="25" ht="33.75" customHeight="1" spans="1:10">
      <c r="A25" s="12"/>
      <c r="B25" s="21"/>
      <c r="C25" s="20" t="s">
        <v>67</v>
      </c>
      <c r="D25" s="10" t="s">
        <v>68</v>
      </c>
      <c r="E25" s="3" t="s">
        <v>69</v>
      </c>
      <c r="F25" s="24">
        <v>43891</v>
      </c>
      <c r="G25" s="25"/>
      <c r="H25" s="7">
        <v>2</v>
      </c>
      <c r="I25" s="7">
        <v>2</v>
      </c>
      <c r="J25" s="11"/>
    </row>
    <row r="26" ht="25.5" customHeight="1" spans="1:10">
      <c r="A26" s="12"/>
      <c r="B26" s="21"/>
      <c r="C26" s="22"/>
      <c r="D26" s="10" t="s">
        <v>70</v>
      </c>
      <c r="E26" s="3" t="s">
        <v>71</v>
      </c>
      <c r="F26" s="24">
        <v>43952</v>
      </c>
      <c r="G26" s="25"/>
      <c r="H26" s="7">
        <v>2</v>
      </c>
      <c r="I26" s="7">
        <v>2</v>
      </c>
      <c r="J26" s="11"/>
    </row>
    <row r="27" ht="24" customHeight="1" spans="1:10">
      <c r="A27" s="12"/>
      <c r="B27" s="21"/>
      <c r="C27" s="22"/>
      <c r="D27" s="10" t="s">
        <v>72</v>
      </c>
      <c r="E27" s="3" t="s">
        <v>73</v>
      </c>
      <c r="F27" s="24">
        <v>43983</v>
      </c>
      <c r="G27" s="25"/>
      <c r="H27" s="7">
        <v>2</v>
      </c>
      <c r="I27" s="7">
        <v>2</v>
      </c>
      <c r="J27" s="11"/>
    </row>
    <row r="28" ht="24" customHeight="1" spans="1:10">
      <c r="A28" s="12"/>
      <c r="B28" s="21"/>
      <c r="C28" s="23"/>
      <c r="D28" s="10" t="s">
        <v>74</v>
      </c>
      <c r="E28" s="3" t="s">
        <v>75</v>
      </c>
      <c r="F28" s="24">
        <v>44013</v>
      </c>
      <c r="G28" s="25"/>
      <c r="H28" s="7">
        <v>2</v>
      </c>
      <c r="I28" s="7">
        <v>2</v>
      </c>
      <c r="J28" s="11"/>
    </row>
    <row r="29" ht="24" customHeight="1" spans="1:10">
      <c r="A29" s="12"/>
      <c r="B29" s="21"/>
      <c r="C29" s="20" t="s">
        <v>76</v>
      </c>
      <c r="D29" s="10" t="s">
        <v>77</v>
      </c>
      <c r="E29" s="3" t="s">
        <v>78</v>
      </c>
      <c r="F29" s="24" t="s">
        <v>79</v>
      </c>
      <c r="G29" s="25"/>
      <c r="H29" s="7">
        <v>3</v>
      </c>
      <c r="I29" s="7">
        <v>3</v>
      </c>
      <c r="J29" s="11"/>
    </row>
    <row r="30" ht="43.5" customHeight="1" spans="1:10">
      <c r="A30" s="12"/>
      <c r="B30" s="21"/>
      <c r="C30" s="22"/>
      <c r="D30" s="10" t="s">
        <v>80</v>
      </c>
      <c r="E30" s="7" t="s">
        <v>81</v>
      </c>
      <c r="F30" s="26" t="s">
        <v>81</v>
      </c>
      <c r="G30" s="27"/>
      <c r="H30" s="7">
        <v>3</v>
      </c>
      <c r="I30" s="7">
        <v>3</v>
      </c>
      <c r="J30" s="11"/>
    </row>
    <row r="31" ht="24" customHeight="1" spans="1:10">
      <c r="A31" s="12"/>
      <c r="B31" s="28"/>
      <c r="C31" s="23"/>
      <c r="D31" s="10" t="s">
        <v>82</v>
      </c>
      <c r="E31" s="29">
        <v>0.01</v>
      </c>
      <c r="F31" s="30">
        <v>0.01</v>
      </c>
      <c r="G31" s="25"/>
      <c r="H31" s="7">
        <v>3</v>
      </c>
      <c r="I31" s="7">
        <v>3</v>
      </c>
      <c r="J31" s="11"/>
    </row>
    <row r="32" ht="114.95" customHeight="1" spans="1:10">
      <c r="A32" s="12"/>
      <c r="B32" s="7" t="s">
        <v>83</v>
      </c>
      <c r="C32" s="7" t="s">
        <v>84</v>
      </c>
      <c r="D32" s="10" t="s">
        <v>85</v>
      </c>
      <c r="E32" s="10" t="s">
        <v>85</v>
      </c>
      <c r="F32" s="31" t="s">
        <v>86</v>
      </c>
      <c r="G32" s="32"/>
      <c r="H32" s="7">
        <v>10</v>
      </c>
      <c r="I32" s="3">
        <v>9</v>
      </c>
      <c r="J32" s="10" t="s">
        <v>87</v>
      </c>
    </row>
    <row r="33" ht="86.1" customHeight="1" spans="1:10">
      <c r="A33" s="12"/>
      <c r="B33" s="7"/>
      <c r="C33" s="19" t="s">
        <v>88</v>
      </c>
      <c r="D33" s="10" t="s">
        <v>89</v>
      </c>
      <c r="E33" s="10" t="s">
        <v>89</v>
      </c>
      <c r="F33" s="26" t="s">
        <v>89</v>
      </c>
      <c r="G33" s="27"/>
      <c r="H33" s="7">
        <v>5</v>
      </c>
      <c r="I33" s="3">
        <v>5</v>
      </c>
      <c r="J33" s="11"/>
    </row>
    <row r="34" ht="74.1" customHeight="1" spans="1:10">
      <c r="A34" s="12"/>
      <c r="B34" s="7"/>
      <c r="C34" s="28"/>
      <c r="D34" s="10" t="s">
        <v>90</v>
      </c>
      <c r="E34" s="10" t="s">
        <v>90</v>
      </c>
      <c r="F34" s="17" t="s">
        <v>91</v>
      </c>
      <c r="G34" s="18"/>
      <c r="H34" s="7">
        <v>5</v>
      </c>
      <c r="I34" s="3">
        <v>5</v>
      </c>
      <c r="J34" s="11"/>
    </row>
    <row r="35" ht="36.75" customHeight="1" spans="1:10">
      <c r="A35" s="12"/>
      <c r="B35" s="7"/>
      <c r="C35" s="7" t="s">
        <v>92</v>
      </c>
      <c r="D35" s="10" t="s">
        <v>93</v>
      </c>
      <c r="E35" s="3" t="s">
        <v>93</v>
      </c>
      <c r="F35" s="4" t="s">
        <v>93</v>
      </c>
      <c r="G35" s="6"/>
      <c r="H35" s="7">
        <v>0</v>
      </c>
      <c r="I35" s="3">
        <v>0</v>
      </c>
      <c r="J35" s="11"/>
    </row>
    <row r="36" ht="102" customHeight="1" spans="1:10">
      <c r="A36" s="12"/>
      <c r="B36" s="7"/>
      <c r="C36" s="7" t="s">
        <v>94</v>
      </c>
      <c r="D36" s="10" t="s">
        <v>95</v>
      </c>
      <c r="E36" s="10" t="s">
        <v>95</v>
      </c>
      <c r="F36" s="31" t="s">
        <v>96</v>
      </c>
      <c r="G36" s="32"/>
      <c r="H36" s="7">
        <v>10</v>
      </c>
      <c r="I36" s="3">
        <v>10</v>
      </c>
      <c r="J36" s="11"/>
    </row>
    <row r="37" ht="84.75" customHeight="1" spans="1:10">
      <c r="A37" s="12"/>
      <c r="B37" s="7" t="s">
        <v>97</v>
      </c>
      <c r="C37" s="7" t="s">
        <v>98</v>
      </c>
      <c r="D37" s="10" t="s">
        <v>99</v>
      </c>
      <c r="E37" s="29" t="s">
        <v>100</v>
      </c>
      <c r="F37" s="33">
        <v>0.95</v>
      </c>
      <c r="G37" s="18"/>
      <c r="H37" s="7">
        <v>10</v>
      </c>
      <c r="I37" s="3">
        <v>9</v>
      </c>
      <c r="J37" s="10" t="s">
        <v>101</v>
      </c>
    </row>
    <row r="38" ht="19.5" customHeight="1" spans="1:10">
      <c r="A38" s="34" t="s">
        <v>102</v>
      </c>
      <c r="B38" s="34"/>
      <c r="C38" s="34"/>
      <c r="D38" s="34"/>
      <c r="E38" s="34"/>
      <c r="F38" s="34"/>
      <c r="G38" s="34"/>
      <c r="H38" s="34">
        <v>100</v>
      </c>
      <c r="I38" s="42">
        <f>SUM(I14:I37)+J7</f>
        <v>93.6998341625207</v>
      </c>
      <c r="J38" s="3"/>
    </row>
    <row r="39" ht="153.6" customHeight="1" spans="1:10">
      <c r="A39" s="35" t="s">
        <v>103</v>
      </c>
      <c r="B39" s="36"/>
      <c r="C39" s="36"/>
      <c r="D39" s="36"/>
      <c r="E39" s="36"/>
      <c r="F39" s="36"/>
      <c r="G39" s="36"/>
      <c r="H39" s="36"/>
      <c r="I39" s="36"/>
      <c r="J39" s="36"/>
    </row>
  </sheetData>
  <mergeCells count="52">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A38:G38"/>
    <mergeCell ref="A39:J39"/>
    <mergeCell ref="A11:A12"/>
    <mergeCell ref="A13:A37"/>
    <mergeCell ref="B14:B31"/>
    <mergeCell ref="B32:B36"/>
    <mergeCell ref="C14:C21"/>
    <mergeCell ref="C22:C24"/>
    <mergeCell ref="C25:C28"/>
    <mergeCell ref="C29:C31"/>
    <mergeCell ref="C33:C34"/>
    <mergeCell ref="J18:J20"/>
    <mergeCell ref="A6:C10"/>
  </mergeCells>
  <pageMargins left="0.354166666666667" right="0.236111111111111" top="0.354166666666667" bottom="0.275" header="0.156944444444444" footer="0.156944444444444"/>
  <pageSetup paperSize="9" orientation="landscape"/>
  <headerFooter/>
  <rowBreaks count="1" manualBreakCount="1">
    <brk id="38" max="9" man="1"/>
  </rowBreaks>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cp:lastModifiedBy>
  <dcterms:created xsi:type="dcterms:W3CDTF">2015-06-05T18:17:00Z</dcterms:created>
  <cp:lastPrinted>2021-05-08T07:37:00Z</cp:lastPrinted>
  <dcterms:modified xsi:type="dcterms:W3CDTF">2021-06-09T02:40:40Z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D172E88731BA41AABE14DCD8E082269D</vt:lpwstr>
  </property>
</Properties>
</file>