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5254" windowHeight="1074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<sst xmlns="http://schemas.openxmlformats.org/spreadsheetml/2006/main" count="116" uniqueCount="94">
  <si>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</si>
  <si>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</si>
  <si>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</si>
  <si>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</si>
  <si>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北京市创伤骨科研究所首发项目</t>
  </si>
  <si>
    <t>主管部门</t>
  </si>
  <si>
    <t>北京市卫生健康委员会</t>
  </si>
  <si>
    <t>实施单位</t>
  </si>
  <si>
    <t>北京市创伤骨科研究所</t>
  </si>
  <si>
    <t>项目负责人</t>
  </si>
  <si>
    <t>李庭、武勇、韩骁、王庚</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</si>
  <si>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</si>
  <si>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</si>
  <si>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</si>
  <si>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</si>
  <si>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</si>
  <si>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</si>
  <si>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</si>
  <si>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</si>
  <si>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</si>
  <si>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</si>
  <si>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</si>
  <si>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</si>
  <si>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</si>
  <si>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</si>
  <si>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</si>
  <si>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</si>
  <si>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完成所有患者的随访，撰写并发表专著2-3篇，参加该领域的国内国际会议、推广研究成果</t>
  </si>
  <si>
    <t>完成随访，发表论文3篇，对项目进行推广</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</si>
  <si>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</si>
  <si>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</si>
  <si>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</si>
  <si>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</si>
  <si>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</si>
  <si>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</si>
  <si>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</si>
  <si>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</si>
  <si>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</si>
  <si>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</si>
  <si>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建立一套软骨细胞标准化分离培养、富血小板血浆标准化制备、自体软骨细胞-富血小板血浆凝胶复合物标准化制备的技术操作规范和质量控制体系；建立自体软骨细胞-富血小板血浆凝胶复合物临床评价体系</t>
  </si>
  <si>
    <t>建立标准并撰写评价体系1篇</t>
  </si>
  <si>
    <t>建立了软骨细胞标准化分离培养、富血小板血浆标准化制备、自体软骨细胞-富血小板血浆凝胶复合物标准化制备的技术操作规范和质量控制体系；发表中文核心文章2篇</t>
  </si>
  <si>
    <t>由于动物实验尚未完全结束，因此尚未制备人自体软骨细胞-富血小板血浆凝胶复合物；待动物实验结束后，将继续开展临床试验</t>
  </si>
  <si>
    <t>发表论文</t>
  </si>
  <si>
    <t>2-3篇</t>
  </si>
  <si>
    <t>3篇</t>
  </si>
  <si>
    <t>样本入组量</t>
  </si>
  <si>
    <t>30人</t>
  </si>
  <si>
    <t>完成临床试验入组病例数量，完成生物力学实验</t>
  </si>
  <si>
    <t>完成临床试验50%病例入组，1项生物力学实验研究报告</t>
  </si>
  <si>
    <t>完成临床试验50%病例入组，部分生物力学实验结果</t>
  </si>
  <si>
    <t>疫情影响标本难以获得，23年5月前完成全部实验</t>
  </si>
  <si>
    <t>质量指标</t>
  </si>
  <si>
    <t>论文质量</t>
  </si>
  <si>
    <t>论文为核心期刊或SCI</t>
  </si>
  <si>
    <t>专利申请及应用</t>
  </si>
  <si>
    <t>申请专利</t>
  </si>
  <si>
    <t>申请并获得专利</t>
  </si>
  <si>
    <t>样本资料完整性</t>
  </si>
  <si>
    <t>样本资料、CRF表完善</t>
  </si>
  <si>
    <t>时效指标</t>
  </si>
  <si>
    <t>论文发表时间</t>
  </si>
  <si>
    <t>2022年12月前完成</t>
  </si>
  <si>
    <t>2022年12月前</t>
  </si>
  <si>
    <t>样本收集时间</t>
  </si>
  <si>
    <t>＜6个月</t>
  </si>
  <si>
    <t>3个月</t>
  </si>
  <si>
    <t>成本指标</t>
  </si>
  <si>
    <t>项目预算控制数</t>
  </si>
  <si>
    <t>42.205362万元</t>
  </si>
  <si>
    <t>27.198421万元</t>
  </si>
  <si>
    <r>
      <rPr>
        <sz val="12"/>
        <color theme="1"/>
        <rFont val="宋体"/>
        <charset val="134"/>
      </rPr>
      <t>效果指标(</t>
    </r>
    <r>
      <rPr>
        <sz val="12"/>
        <color theme="1"/>
        <rFont val="宋体"/>
        <charset val="134"/>
      </rPr>
      <t>3</t>
    </r>
    <r>
      <rPr>
        <sz val="12"/>
        <color theme="1"/>
        <rFont val="宋体"/>
        <charset val="134"/>
      </rPr>
      <t>0分)</t>
    </r>
  </si>
  <si>
    <t>经济效益
指标</t>
  </si>
  <si>
    <t>不涉及</t>
  </si>
  <si>
    <t>社会效益
指标</t>
  </si>
  <si>
    <t>缓解老年骨折患者血源紧张，减少异体输血风险</t>
  </si>
  <si>
    <t>受疫情影响，推广范围小于预期，下一步加强推广</t>
  </si>
  <si>
    <t>撰写并发表论文</t>
  </si>
  <si>
    <t>撰写、发表中文核心、SCI论文各2篇</t>
  </si>
  <si>
    <t>核心4篇，SCI2篇</t>
  </si>
  <si>
    <t>力学稳定性增加情况</t>
  </si>
  <si>
    <t>改良手术方式后力学稳定性改善</t>
  </si>
  <si>
    <t>改良手术方式实验组外旋角度等指标与对照组相比有统计学差异</t>
  </si>
  <si>
    <t>生态效益
指标</t>
  </si>
  <si>
    <t>可持续影响指标</t>
  </si>
  <si>
    <t>持续缓解老年骨折患者血源紧张，减少异体输血风险</t>
  </si>
  <si>
    <t>项目推广受疫情影响，下一步加强推广</t>
  </si>
  <si>
    <r>
      <rPr>
        <sz val="12"/>
        <color theme="1"/>
        <rFont val="宋体"/>
        <charset val="134"/>
      </rPr>
      <t>满意度
指标
（1</t>
    </r>
    <r>
      <rPr>
        <sz val="12"/>
        <color theme="1"/>
        <rFont val="宋体"/>
        <charset val="134"/>
      </rPr>
      <t>0</t>
    </r>
    <r>
      <rPr>
        <sz val="12"/>
        <color theme="1"/>
        <rFont val="宋体"/>
        <charset val="134"/>
      </rPr>
      <t>分）</t>
    </r>
  </si>
  <si>
    <t>服务对象满意度指标</t>
  </si>
  <si>
    <t>患者满意度</t>
  </si>
  <si>
    <t>≥95%</t>
  </si>
  <si>
    <t>支撑资料有待完善</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</si>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</sst>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29">
    <font>
      <sz val="11"/>
      <color theme="1"/>
      <name val="宋体"/>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sz val="12"/>
      <name val="宋体"/>
      <charset val="134"/>
    </font>
    <font>
      <b/>
      <sz val="12"/>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3" borderId="10" applyNumberFormat="0" applyAlignment="0" applyProtection="0">
      <alignment vertical="center"/>
    </xf>
    <xf numFmtId="0" fontId="17" fillId="4" borderId="11" applyNumberFormat="0" applyAlignment="0" applyProtection="0">
      <alignment vertical="center"/>
    </xf>
    <xf numFmtId="0" fontId="18" fillId="4" borderId="10" applyNumberFormat="0" applyAlignment="0" applyProtection="0">
      <alignment vertical="center"/>
    </xf>
    <xf numFmtId="0" fontId="19" fillId="5"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6" fillId="0" borderId="0"/>
  </cellStyleXfs>
  <cellXfs count="28">
    <xf numFmtId="0" fontId="0" fillId="0" borderId="0" xfId="0">
      <alignment vertical="center"/>
    </xf>
    <xf numFmtId="0" fontId="1" fillId="0" borderId="0" xfId="0" applyFont="1" applyAlignment="1"/>
    <xf numFmtId="0" fontId="0" fillId="0" borderId="0" xfId="0"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2" xfId="0" applyFont="1" applyBorder="1" applyAlignment="1">
      <alignment horizontal="center" vertical="center" wrapText="1"/>
    </xf>
    <xf numFmtId="0" fontId="6" fillId="0" borderId="1" xfId="49" applyBorder="1" applyAlignment="1">
      <alignment horizontal="center" vertical="center" wrapText="1"/>
    </xf>
    <xf numFmtId="0" fontId="5"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9"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xf numFmtId="0" fontId="5" fillId="0" borderId="6" xfId="0" applyFont="1" applyBorder="1" applyAlignment="1">
      <alignment horizontal="center" vertical="center" wrapText="1"/>
    </xf>
    <xf numFmtId="0" fontId="5" fillId="0" borderId="1" xfId="0" applyFont="1" applyBorder="1" applyAlignment="1">
      <alignment horizontal="center"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3"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3" applyFont="1" applyBorder="1" applyAlignment="1">
      <alignment horizontal="center" vertical="center"/>
    </xf>
    <xf numFmtId="177" fontId="7" fillId="0" borderId="1" xfId="0" applyNumberFormat="1" applyFont="1" applyBorder="1" applyAlignment="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2" name="直接箭头连接符 1"/>
        <xdr:cNvSpPr>
          <a:spLocks noChangeShapeType="1"/>
        </xdr:cNvSpPr>
      </xdr:nvSpPr>
      <xdr:spPr>
        <a:xfrm>
          <a:off x="2322195" y="143383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
  <sheetViews>
    <sheetView tabSelected="1" zoomScale="85" zoomScaleNormal="85" topLeftCell="A20" workbookViewId="0">
      <selection activeCell="D6" sqref="D6:E6"/>
    </sheetView>
  </sheetViews>
  <sheetFormatPr defaultColWidth="9" defaultRowHeight="12.9"/>
  <cols>
    <col min="3" max="3" width="15" customWidth="1"/>
    <col min="4" max="4" width="58.7614678899083" customWidth="1"/>
    <col min="5" max="5" width="20.3761467889908" customWidth="1"/>
    <col min="6" max="6" width="12.2018348623853" customWidth="1"/>
    <col min="7" max="7" width="12.7155963302752" customWidth="1"/>
    <col min="9" max="9" width="14.1284403669725"/>
    <col min="10" max="10" width="29.256880733945" customWidth="1"/>
  </cols>
  <sheetData>
    <row r="1" ht="28.5" spans="1:10">
      <c r="A1" s="1" t="s">
        <v>0</v>
      </c>
      <c r="B1" s="2"/>
      <c r="C1" s="2"/>
      <c r="D1" s="2"/>
      <c r="E1" s="2"/>
      <c r="F1" s="2"/>
      <c r="G1" s="2"/>
      <c r="H1" s="2"/>
      <c r="I1" s="2"/>
      <c r="J1" s="2"/>
    </row>
    <row r="2" ht="20.35" spans="1:10">
      <c r="A2" s="3" t="s">
        <v>1</v>
      </c>
      <c r="B2" s="3"/>
      <c r="C2" s="3"/>
      <c r="D2" s="3"/>
      <c r="E2" s="3"/>
      <c r="F2" s="3"/>
      <c r="G2" s="3"/>
      <c r="H2" s="3"/>
      <c r="I2" s="3"/>
      <c r="J2" s="3"/>
    </row>
    <row r="3" spans="1:10">
      <c r="A3" s="4" t="s">
        <v>2</v>
      </c>
      <c r="B3" s="4"/>
      <c r="C3" s="4"/>
      <c r="D3" s="4"/>
      <c r="E3" s="4"/>
      <c r="F3" s="4"/>
      <c r="G3" s="4"/>
      <c r="H3" s="4"/>
      <c r="I3" s="4"/>
      <c r="J3" s="4"/>
    </row>
    <row r="4" ht="16.3" spans="1:10">
      <c r="A4" s="5" t="s">
        <v>3</v>
      </c>
      <c r="B4" s="5"/>
      <c r="C4" s="5"/>
      <c r="D4" s="5" t="s">
        <v>4</v>
      </c>
      <c r="E4" s="5"/>
      <c r="F4" s="5"/>
      <c r="G4" s="5"/>
      <c r="H4" s="5"/>
      <c r="I4" s="5"/>
      <c r="J4" s="5"/>
    </row>
    <row r="5" ht="16.3" spans="1:10">
      <c r="A5" s="5" t="s">
        <v>5</v>
      </c>
      <c r="B5" s="5"/>
      <c r="C5" s="5"/>
      <c r="D5" s="5" t="s">
        <v>6</v>
      </c>
      <c r="E5" s="5"/>
      <c r="F5" s="6"/>
      <c r="G5" s="5" t="s">
        <v>7</v>
      </c>
      <c r="H5" s="7" t="s">
        <v>8</v>
      </c>
      <c r="I5" s="7"/>
      <c r="J5" s="7"/>
    </row>
    <row r="6" ht="16.3" spans="1:10">
      <c r="A6" s="5" t="s">
        <v>9</v>
      </c>
      <c r="B6" s="5"/>
      <c r="C6" s="5"/>
      <c r="D6" s="5" t="s">
        <v>10</v>
      </c>
      <c r="E6" s="5"/>
      <c r="F6" s="6"/>
      <c r="G6" s="5" t="s">
        <v>11</v>
      </c>
      <c r="H6" s="7">
        <v>58517158</v>
      </c>
      <c r="I6" s="7"/>
      <c r="J6" s="7"/>
    </row>
    <row r="7" ht="48.9" spans="1:10">
      <c r="A7" s="8" t="s">
        <v>12</v>
      </c>
      <c r="B7" s="8"/>
      <c r="C7" s="8"/>
      <c r="D7" s="5"/>
      <c r="E7" s="8" t="s">
        <v>13</v>
      </c>
      <c r="F7" s="8" t="s">
        <v>14</v>
      </c>
      <c r="G7" s="8" t="s">
        <v>15</v>
      </c>
      <c r="H7" s="8" t="s">
        <v>16</v>
      </c>
      <c r="I7" s="8" t="s">
        <v>17</v>
      </c>
      <c r="J7" s="5" t="s">
        <v>18</v>
      </c>
    </row>
    <row r="8" ht="16.3" spans="1:10">
      <c r="A8" s="8"/>
      <c r="B8" s="8"/>
      <c r="C8" s="8"/>
      <c r="D8" s="9" t="s">
        <v>19</v>
      </c>
      <c r="E8" s="5">
        <v>42.205362</v>
      </c>
      <c r="F8" s="5">
        <v>42.205362</v>
      </c>
      <c r="G8" s="5">
        <v>27.198421</v>
      </c>
      <c r="H8" s="5">
        <v>10</v>
      </c>
      <c r="I8" s="24">
        <f>G8/F8</f>
        <v>0.64443046359844</v>
      </c>
      <c r="J8" s="25">
        <f>10*I8</f>
        <v>6.4443046359844</v>
      </c>
    </row>
    <row r="9" ht="32.6" spans="1:10">
      <c r="A9" s="8"/>
      <c r="B9" s="8"/>
      <c r="C9" s="8"/>
      <c r="D9" s="10" t="s">
        <v>20</v>
      </c>
      <c r="E9" s="5">
        <v>32</v>
      </c>
      <c r="F9" s="5">
        <v>32</v>
      </c>
      <c r="G9" s="5">
        <v>19.381</v>
      </c>
      <c r="H9" s="5" t="s">
        <v>21</v>
      </c>
      <c r="I9" s="24">
        <f>G9/F9</f>
        <v>0.60565625</v>
      </c>
      <c r="J9" s="8" t="s">
        <v>21</v>
      </c>
    </row>
    <row r="10" ht="16.3" spans="1:10">
      <c r="A10" s="8"/>
      <c r="B10" s="8"/>
      <c r="C10" s="8"/>
      <c r="D10" s="5" t="s">
        <v>22</v>
      </c>
      <c r="E10" s="5">
        <v>10.205362</v>
      </c>
      <c r="F10" s="5">
        <v>10.205362</v>
      </c>
      <c r="G10" s="5">
        <v>7.817421</v>
      </c>
      <c r="H10" s="5" t="s">
        <v>21</v>
      </c>
      <c r="I10" s="24">
        <f>G10/F10</f>
        <v>0.766011141985948</v>
      </c>
      <c r="J10" s="8" t="s">
        <v>21</v>
      </c>
    </row>
    <row r="11" ht="16.3" spans="1:10">
      <c r="A11" s="8"/>
      <c r="B11" s="8"/>
      <c r="C11" s="8"/>
      <c r="D11" s="6" t="s">
        <v>23</v>
      </c>
      <c r="E11" s="5">
        <v>0</v>
      </c>
      <c r="F11" s="5">
        <v>0</v>
      </c>
      <c r="G11" s="5">
        <v>0</v>
      </c>
      <c r="H11" s="5" t="s">
        <v>21</v>
      </c>
      <c r="I11" s="26" t="e">
        <f>G11/F11</f>
        <v>#DIV/0!</v>
      </c>
      <c r="J11" s="8" t="s">
        <v>21</v>
      </c>
    </row>
    <row r="12" ht="16.3" spans="1:10">
      <c r="A12" s="11" t="s">
        <v>24</v>
      </c>
      <c r="B12" s="8" t="s">
        <v>25</v>
      </c>
      <c r="C12" s="8"/>
      <c r="D12" s="8"/>
      <c r="E12" s="8"/>
      <c r="F12" s="8" t="s">
        <v>26</v>
      </c>
      <c r="G12" s="8"/>
      <c r="H12" s="8"/>
      <c r="I12" s="8"/>
      <c r="J12" s="8"/>
    </row>
    <row r="13" ht="69" customHeight="1" spans="1:10">
      <c r="A13" s="11"/>
      <c r="B13" s="8" t="s">
        <v>27</v>
      </c>
      <c r="C13" s="8"/>
      <c r="D13" s="8"/>
      <c r="E13" s="8"/>
      <c r="F13" s="8" t="s">
        <v>28</v>
      </c>
      <c r="G13" s="8"/>
      <c r="H13" s="8"/>
      <c r="I13" s="8"/>
      <c r="J13" s="8"/>
    </row>
    <row r="14" ht="32.6" spans="1:10">
      <c r="A14" s="11" t="s">
        <v>29</v>
      </c>
      <c r="B14" s="8" t="s">
        <v>30</v>
      </c>
      <c r="C14" s="5" t="s">
        <v>31</v>
      </c>
      <c r="D14" s="5" t="s">
        <v>32</v>
      </c>
      <c r="E14" s="5" t="s">
        <v>33</v>
      </c>
      <c r="F14" s="8" t="s">
        <v>34</v>
      </c>
      <c r="G14" s="8"/>
      <c r="H14" s="8" t="s">
        <v>35</v>
      </c>
      <c r="I14" s="8" t="s">
        <v>18</v>
      </c>
      <c r="J14" s="8" t="s">
        <v>36</v>
      </c>
    </row>
    <row r="15" ht="149" customHeight="1" spans="1:10">
      <c r="A15" s="11"/>
      <c r="B15" s="12" t="s">
        <v>37</v>
      </c>
      <c r="C15" s="5" t="s">
        <v>38</v>
      </c>
      <c r="D15" s="13" t="s">
        <v>39</v>
      </c>
      <c r="E15" s="8" t="s">
        <v>40</v>
      </c>
      <c r="F15" s="8" t="s">
        <v>41</v>
      </c>
      <c r="G15" s="8"/>
      <c r="H15" s="8">
        <v>5</v>
      </c>
      <c r="I15" s="8">
        <v>4</v>
      </c>
      <c r="J15" s="8" t="s">
        <v>42</v>
      </c>
    </row>
    <row r="16" ht="44.25" customHeight="1" spans="1:10">
      <c r="A16" s="11"/>
      <c r="B16" s="14"/>
      <c r="C16" s="5" t="s">
        <v>38</v>
      </c>
      <c r="D16" s="5" t="s">
        <v>43</v>
      </c>
      <c r="E16" s="5" t="s">
        <v>44</v>
      </c>
      <c r="F16" s="5" t="s">
        <v>45</v>
      </c>
      <c r="G16" s="5"/>
      <c r="H16" s="8">
        <v>5</v>
      </c>
      <c r="I16" s="8">
        <v>5</v>
      </c>
      <c r="J16" s="8"/>
    </row>
    <row r="17" ht="69" customHeight="1" spans="1:10">
      <c r="A17" s="11"/>
      <c r="B17" s="14"/>
      <c r="C17" s="5" t="s">
        <v>38</v>
      </c>
      <c r="D17" s="5" t="s">
        <v>46</v>
      </c>
      <c r="E17" s="5" t="s">
        <v>47</v>
      </c>
      <c r="F17" s="5" t="s">
        <v>47</v>
      </c>
      <c r="G17" s="5"/>
      <c r="H17" s="8">
        <v>5</v>
      </c>
      <c r="I17" s="8">
        <v>5</v>
      </c>
      <c r="J17" s="8"/>
    </row>
    <row r="18" ht="58" customHeight="1" spans="1:10">
      <c r="A18" s="11"/>
      <c r="B18" s="14"/>
      <c r="C18" s="5" t="s">
        <v>38</v>
      </c>
      <c r="D18" s="13" t="s">
        <v>48</v>
      </c>
      <c r="E18" s="8" t="s">
        <v>49</v>
      </c>
      <c r="F18" s="15" t="s">
        <v>50</v>
      </c>
      <c r="G18" s="16"/>
      <c r="H18" s="8">
        <v>5</v>
      </c>
      <c r="I18" s="8">
        <v>4</v>
      </c>
      <c r="J18" s="8" t="s">
        <v>51</v>
      </c>
    </row>
    <row r="19" ht="31" customHeight="1" spans="1:10">
      <c r="A19" s="11"/>
      <c r="B19" s="14"/>
      <c r="C19" s="5" t="s">
        <v>52</v>
      </c>
      <c r="D19" s="8" t="s">
        <v>53</v>
      </c>
      <c r="E19" s="8" t="s">
        <v>54</v>
      </c>
      <c r="F19" s="8" t="s">
        <v>54</v>
      </c>
      <c r="G19" s="8"/>
      <c r="H19" s="8">
        <v>5</v>
      </c>
      <c r="I19" s="8">
        <v>5</v>
      </c>
      <c r="J19" s="8"/>
    </row>
    <row r="20" ht="31" customHeight="1" spans="1:10">
      <c r="A20" s="11"/>
      <c r="B20" s="14"/>
      <c r="C20" s="5" t="s">
        <v>52</v>
      </c>
      <c r="D20" s="13" t="s">
        <v>55</v>
      </c>
      <c r="E20" s="8" t="s">
        <v>56</v>
      </c>
      <c r="F20" s="8" t="s">
        <v>57</v>
      </c>
      <c r="G20" s="8"/>
      <c r="H20" s="8">
        <v>5</v>
      </c>
      <c r="I20" s="8">
        <v>5</v>
      </c>
      <c r="J20" s="8"/>
    </row>
    <row r="21" ht="31" customHeight="1" spans="1:10">
      <c r="A21" s="11"/>
      <c r="B21" s="14"/>
      <c r="C21" s="5" t="s">
        <v>52</v>
      </c>
      <c r="D21" s="8" t="s">
        <v>58</v>
      </c>
      <c r="E21" s="8" t="s">
        <v>59</v>
      </c>
      <c r="F21" s="17">
        <v>1</v>
      </c>
      <c r="G21" s="8"/>
      <c r="H21" s="8">
        <v>5</v>
      </c>
      <c r="I21" s="8">
        <v>5</v>
      </c>
      <c r="J21" s="8"/>
    </row>
    <row r="22" ht="31" customHeight="1" spans="1:10">
      <c r="A22" s="11"/>
      <c r="B22" s="14"/>
      <c r="C22" s="5" t="s">
        <v>60</v>
      </c>
      <c r="D22" s="8" t="s">
        <v>61</v>
      </c>
      <c r="E22" s="8" t="s">
        <v>62</v>
      </c>
      <c r="F22" s="18" t="s">
        <v>63</v>
      </c>
      <c r="G22" s="18"/>
      <c r="H22" s="8">
        <v>5</v>
      </c>
      <c r="I22" s="8">
        <v>5</v>
      </c>
      <c r="J22" s="8"/>
    </row>
    <row r="23" ht="31" customHeight="1" spans="1:10">
      <c r="A23" s="11"/>
      <c r="B23" s="14"/>
      <c r="C23" s="5" t="s">
        <v>60</v>
      </c>
      <c r="D23" s="8" t="s">
        <v>64</v>
      </c>
      <c r="E23" s="8" t="s">
        <v>65</v>
      </c>
      <c r="F23" s="8" t="s">
        <v>66</v>
      </c>
      <c r="G23" s="8"/>
      <c r="H23" s="8">
        <v>5</v>
      </c>
      <c r="I23" s="8">
        <v>5</v>
      </c>
      <c r="J23" s="8"/>
    </row>
    <row r="24" ht="31" customHeight="1" spans="1:10">
      <c r="A24" s="11"/>
      <c r="B24" s="19"/>
      <c r="C24" s="5" t="s">
        <v>67</v>
      </c>
      <c r="D24" s="8" t="s">
        <v>68</v>
      </c>
      <c r="E24" s="8" t="s">
        <v>69</v>
      </c>
      <c r="F24" s="15" t="s">
        <v>70</v>
      </c>
      <c r="G24" s="16"/>
      <c r="H24" s="8">
        <v>5</v>
      </c>
      <c r="I24" s="8">
        <v>5</v>
      </c>
      <c r="J24" s="5"/>
    </row>
    <row r="25" ht="32.6" spans="1:10">
      <c r="A25" s="11"/>
      <c r="B25" s="20" t="s">
        <v>71</v>
      </c>
      <c r="C25" s="20" t="s">
        <v>72</v>
      </c>
      <c r="D25" s="8" t="s">
        <v>73</v>
      </c>
      <c r="E25" s="8"/>
      <c r="F25" s="8"/>
      <c r="G25" s="8"/>
      <c r="H25" s="8"/>
      <c r="I25" s="5"/>
      <c r="J25" s="8"/>
    </row>
    <row r="26" ht="48.9" spans="1:10">
      <c r="A26" s="11"/>
      <c r="B26" s="20"/>
      <c r="C26" s="20" t="s">
        <v>74</v>
      </c>
      <c r="D26" s="8" t="s">
        <v>75</v>
      </c>
      <c r="E26" s="8" t="s">
        <v>75</v>
      </c>
      <c r="F26" s="15" t="s">
        <v>75</v>
      </c>
      <c r="G26" s="16"/>
      <c r="H26" s="8">
        <v>10</v>
      </c>
      <c r="I26" s="5">
        <v>9</v>
      </c>
      <c r="J26" s="8" t="s">
        <v>76</v>
      </c>
    </row>
    <row r="27" ht="32.6" spans="1:10">
      <c r="A27" s="11"/>
      <c r="B27" s="20"/>
      <c r="C27" s="20" t="s">
        <v>74</v>
      </c>
      <c r="D27" s="8" t="s">
        <v>77</v>
      </c>
      <c r="E27" s="8" t="s">
        <v>78</v>
      </c>
      <c r="F27" s="8" t="s">
        <v>79</v>
      </c>
      <c r="G27" s="8"/>
      <c r="H27" s="8">
        <v>5</v>
      </c>
      <c r="I27" s="5">
        <v>5</v>
      </c>
      <c r="J27" s="8"/>
    </row>
    <row r="28" ht="44" customHeight="1" spans="1:10">
      <c r="A28" s="11"/>
      <c r="B28" s="20"/>
      <c r="C28" s="20" t="s">
        <v>74</v>
      </c>
      <c r="D28" s="13" t="s">
        <v>80</v>
      </c>
      <c r="E28" s="8" t="s">
        <v>81</v>
      </c>
      <c r="F28" s="15" t="s">
        <v>82</v>
      </c>
      <c r="G28" s="16"/>
      <c r="H28" s="8">
        <v>5</v>
      </c>
      <c r="I28" s="5">
        <v>5</v>
      </c>
      <c r="J28" s="8"/>
    </row>
    <row r="29" ht="31" customHeight="1" spans="1:10">
      <c r="A29" s="11"/>
      <c r="B29" s="20"/>
      <c r="C29" s="20" t="s">
        <v>83</v>
      </c>
      <c r="D29" s="13" t="s">
        <v>73</v>
      </c>
      <c r="E29" s="8"/>
      <c r="F29" s="15"/>
      <c r="G29" s="16"/>
      <c r="H29" s="8"/>
      <c r="I29" s="5"/>
      <c r="J29" s="8"/>
    </row>
    <row r="30" ht="48.9" spans="1:10">
      <c r="A30" s="11"/>
      <c r="B30" s="20"/>
      <c r="C30" s="20" t="s">
        <v>84</v>
      </c>
      <c r="D30" s="8" t="s">
        <v>85</v>
      </c>
      <c r="E30" s="8" t="s">
        <v>85</v>
      </c>
      <c r="F30" s="15" t="s">
        <v>85</v>
      </c>
      <c r="G30" s="16"/>
      <c r="H30" s="8">
        <v>10</v>
      </c>
      <c r="I30" s="8">
        <v>9</v>
      </c>
      <c r="J30" s="8" t="s">
        <v>86</v>
      </c>
    </row>
    <row r="31" ht="65.2" spans="1:10">
      <c r="A31" s="11"/>
      <c r="B31" s="12" t="s">
        <v>87</v>
      </c>
      <c r="C31" s="20" t="s">
        <v>88</v>
      </c>
      <c r="D31" s="8" t="s">
        <v>89</v>
      </c>
      <c r="E31" s="8" t="s">
        <v>90</v>
      </c>
      <c r="F31" s="15" t="s">
        <v>90</v>
      </c>
      <c r="G31" s="16"/>
      <c r="H31" s="8">
        <v>10</v>
      </c>
      <c r="I31" s="8">
        <v>9</v>
      </c>
      <c r="J31" s="8" t="s">
        <v>91</v>
      </c>
    </row>
    <row r="32" ht="16.3" spans="1:10">
      <c r="A32" s="21" t="s">
        <v>92</v>
      </c>
      <c r="B32" s="21"/>
      <c r="C32" s="21"/>
      <c r="D32" s="21"/>
      <c r="E32" s="21"/>
      <c r="F32" s="21"/>
      <c r="G32" s="21"/>
      <c r="H32" s="21">
        <v>100</v>
      </c>
      <c r="I32" s="27">
        <f>SUM(I15:I31)+J8</f>
        <v>91.4443046359844</v>
      </c>
      <c r="J32" s="5"/>
    </row>
    <row r="33" ht="16.3" spans="1:10">
      <c r="A33" s="22" t="s">
        <v>93</v>
      </c>
      <c r="B33" s="23"/>
      <c r="C33" s="23"/>
      <c r="D33" s="23"/>
      <c r="E33" s="23"/>
      <c r="F33" s="23"/>
      <c r="G33" s="23"/>
      <c r="H33" s="23"/>
      <c r="I33" s="23"/>
      <c r="J33" s="23"/>
    </row>
  </sheetData>
  <mergeCells count="39">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F29:G29"/>
    <mergeCell ref="F30:G30"/>
    <mergeCell ref="F31:G31"/>
    <mergeCell ref="A32:G32"/>
    <mergeCell ref="A33:J33"/>
    <mergeCell ref="A12:A13"/>
    <mergeCell ref="A14:A31"/>
    <mergeCell ref="B15:B24"/>
    <mergeCell ref="B25:B30"/>
    <mergeCell ref="A7:C11"/>
  </mergeCells>
  <pageMargins left="0.7" right="0.7" top="0.75" bottom="0.75" header="0.3" footer="0.3"/>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秉</cp:lastModifiedBy>
  <dcterms:created xsi:type="dcterms:W3CDTF">2023-04-21T09:13:00Z</dcterms:created>
  <dcterms:modified xsi:type="dcterms:W3CDTF">2025-02-28T07:02:25Z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555218C25A80405DA07F1DF73201FFF6_12</vt:lpwstr>
  </property>
  <property fmtid="{D5CDD505-2E9C-101B-9397-08002B2CF9AE}" pid="3" name="KSOProductBuildVer">
    <vt:lpwstr>2052-12.1.0.20305</vt:lpwstr>
  </property>
</Properties>
</file>