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bookViews>
  <sheets>
    <sheet name="附件2 区域（项目）绩效自评表" sheetId="1" r:id="rId1"/>
  </sheets>
  <definedNames>
    <definedName name="_xlnm.Print_Area" localSheetId="0">'附件2 区域（项目）绩效自评表'!$A$1:$J$45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<sst xmlns="http://schemas.openxmlformats.org/spreadsheetml/2006/main" count="134" uniqueCount="98">
  <si>
    <t>附件2</t>
  </si>
  <si>
    <t>中央对地方专项转移支付区域（项目）绩效自评表</t>
  </si>
  <si>
    <t>（2023年度）</t>
  </si>
  <si>
    <t>项目名称</t>
  </si>
  <si>
    <t>市疾控中心中央转移支付医疗卫生机构能力建设项目</t>
  </si>
  <si>
    <t>主管部门</t>
  </si>
  <si>
    <t>北京市卫生健康委员会</t>
  </si>
  <si>
    <t>实施单位</t>
  </si>
  <si>
    <t>北京市疾病预防控制中心</t>
  </si>
  <si>
    <t>项目负责人</t>
  </si>
  <si>
    <t>杨鹏</t>
  </si>
  <si>
    <t>联系电话</t>
  </si>
  <si>
    <t>010-64407016</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</si>
  <si>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</si>
  <si>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</si>
  <si>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</si>
  <si>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</si>
  <si>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</si>
  <si>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</si>
  <si>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</si>
  <si>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</si>
  <si>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</si>
  <si>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</si>
  <si>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</si>
  <si>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</si>
  <si>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总体目标完成情况</t>
  </si>
  <si>
    <t>总体目标</t>
  </si>
  <si>
    <t>全年实际完成情况</t>
  </si>
  <si>
    <t>目标1:加强疾控机构能力建设，建立智慧化预警多点触发机制，健全多渠道监测预警机制。提高监测数据报告及时性和准确性，提升分析研判能力水平，实现实时有效分析、集中会商研判和辅助应急决策指挥。促进医防协同，有序推进医疗机构与疾控机构间信息互联互通与共享。
目标2:组织省域内传染病检测实验室开展检测质量考核，对传染病检测试剂进行动态评估，提升各地传染病实验室检测质量。
目标3:建设完成市(州)、县(市、区)级基层传染病应急队。对省、市、县级的疾控中心传染病应急专业人员开展传染病应急处置培训。
目标4:开展基层专业人员、专业骨干传染病监测预警规范化培训，提高监测预警实训基地培训能力，开展教学实践活动。 
目标5:配备开展城市污水新冠病毒检测所需设备，提高新冠病毒变异株监测能力。
目标6:改善地市级及县级卫生监督机构执法条件，提高卫生监督执法能力和应急处置能力，配置卫生监督机构现场快速检测设备、执法设备等，满足现代科学执法工作需求。
目标7:采用于中学的现场流行病学培训模式，培养具有较高水平现场流行病学调查能力的人员。</t>
  </si>
  <si>
    <t>经费于2023年底到账，故无法开展工作。根据《北京市卫生健康委员会关于印发传染病监测预警与应急指挥能力提升等中央转移支付项目工作方案的通知》该项经费允许到2024年底完成使用，因此拟于2024年底前完成既定绩效目标。
目标1：目前北京市已按规划逐步加强疾控机构能力建设，建立智慧化预警多点触发机制，健全多渠道监测预警机制。北京市传染病智慧化多点触发监测预警平台项目已于2023年12月通过专家评审会终验。应急作业和应急指挥系统，目前已协同北京市疾控应急办公室完成初步需求调研，并通过比选，进行采购流程，签署合同后尽快进入详细需求确认和设计，基于北京市传染病智慧化多点触发预警平台进行开发。目前北京市根据国家疾控局《监测预警与应急指挥能力提升项目工作任务清单》，研究制定了《北京市传染病监测预警与应急指挥能力提升项目实施方案》，逐步有序推进医疗机构与疾控机构间信息互联互通与共享等目标。
目标2:组织省域内传染病检测实验室开展检测质量考核，对传染病检测试剂进行动态评估，提升各地传染病实验室检测质量。
目标5:购置城市污水新冠病毒检测所需设备，补足新冠病毒变异株检测能力。
目标7：根据2023年北京市疾控机构骨干人才培训方案，于2023年在全市医疗卫生机构范围内组织了招生报名，共招收录取46名专业技术人员参加培训，已通过干中学的培训方式完成了第一次现场流行病学集中理论培训。</t>
  </si>
  <si>
    <t>绩效指标</t>
  </si>
  <si>
    <t>一级
指标</t>
  </si>
  <si>
    <t>二级指标</t>
  </si>
  <si>
    <t>三级指标</t>
  </si>
  <si>
    <t>年度指标值(A)</t>
  </si>
  <si>
    <t>实际完成值(B)</t>
  </si>
  <si>
    <t>分值</t>
  </si>
  <si>
    <t>偏差原因分析及改进措施</t>
  </si>
  <si>
    <t>产
出
指
标(40分)</t>
  </si>
  <si>
    <t>数量指标</t>
  </si>
  <si>
    <t>疾控中心北院区大屏展示设备</t>
  </si>
  <si>
    <t>1套</t>
  </si>
  <si>
    <t>视频会议设备购置</t>
  </si>
  <si>
    <t>2套</t>
  </si>
  <si>
    <t>北京市直单位密码设备换装</t>
  </si>
  <si>
    <t>1台</t>
  </si>
  <si>
    <t>网络安全设备特征库升级</t>
  </si>
  <si>
    <t>省级疾控机构实验室检测质量考核通过率</t>
  </si>
  <si>
    <t>≥90%</t>
  </si>
  <si>
    <t>省级动态评估试剂数(病原/项目/参数)</t>
  </si>
  <si>
    <t>≥20种</t>
  </si>
  <si>
    <t>监测预警基层专业人员培训人数完成率</t>
  </si>
  <si>
    <t>资金拨付较晚，且根据《北京市卫生健康委员会关于印发传染病监测预警与应急指挥能力提升等中央转移支付项目工作方案的通知》</t>
  </si>
  <si>
    <t>监测预警专业骨干培训人数完成率</t>
  </si>
  <si>
    <t>建设监测预警实训基地</t>
  </si>
  <si>
    <t>1个</t>
  </si>
  <si>
    <t>采购全自动污水采样设备</t>
  </si>
  <si>
    <t>18台</t>
  </si>
  <si>
    <t>采购污水样本前处理设备</t>
  </si>
  <si>
    <t>2台</t>
  </si>
  <si>
    <t>现场流行病学培训人员总数完成率</t>
  </si>
  <si>
    <t>传染病应急参训人员的培训完成率</t>
  </si>
  <si>
    <t>≥95%</t>
  </si>
  <si>
    <t>质量指标</t>
  </si>
  <si>
    <t>技术升级和业务保障能力提升</t>
  </si>
  <si>
    <t>优良中低差</t>
  </si>
  <si>
    <t>优</t>
  </si>
  <si>
    <t>保证购置的各类硬件设备质量、平稳运行</t>
  </si>
  <si>
    <t>新建市、县级基层传染病应急小分队数量市县全覆盖较高</t>
  </si>
  <si>
    <t>时效指标</t>
  </si>
  <si>
    <t>在规定时间完成各项工作，预计完成时间</t>
  </si>
  <si>
    <t>12月以前</t>
  </si>
  <si>
    <t>成本指标（10分）</t>
  </si>
  <si>
    <t>成本指标</t>
  </si>
  <si>
    <t>预算控制金额</t>
  </si>
  <si>
    <t>≤2881.5万元</t>
  </si>
  <si>
    <t>285.782396万元</t>
  </si>
  <si>
    <t>效果指标(30分)</t>
  </si>
  <si>
    <t>经济效益
指标</t>
  </si>
  <si>
    <t>无</t>
  </si>
  <si>
    <t>社会效益
指标</t>
  </si>
  <si>
    <t>升级传染病疫情报告网络安全防护条件</t>
  </si>
  <si>
    <t>国家卫生应急队伍应对突发事件能力</t>
  </si>
  <si>
    <t>为市民了解疾控相关信息提供展示窗口</t>
  </si>
  <si>
    <t>可持续影响指标</t>
  </si>
  <si>
    <t>参加培训及比赛提升人员业务能力</t>
  </si>
  <si>
    <t>提升智慧化监测预警和风险评估能力水平</t>
  </si>
  <si>
    <t>效益指标量化程度有待加强</t>
  </si>
  <si>
    <t>满意度指标(10分）</t>
  </si>
  <si>
    <t>服务对象
满意度指标</t>
  </si>
  <si>
    <t>监测预警培训学员满意度</t>
  </si>
  <si>
    <t>总分：</t>
  </si>
  <si>
    <t>说明</t>
  </si>
  <si>
    <t>请在此处简要说明中央巡视、各级审计和财会监督中发现的问题及其所涉及的金额，如没有请填无。</t>
  </si>
  <si>
    <t>注：1.资金使用单位按项目绩效目标填报，主管部门汇总时按区域绩效目标填报。</t>
  </si>
  <si>
    <r>
      <rPr>
        <sz val="10"/>
        <color theme="1"/>
        <rFont val="宋体"/>
        <charset val="134"/>
        <scheme val="minor"/>
      </rPr>
      <t xml:space="preserve">   </t>
    </r>
    <r>
      <rPr>
        <b/>
        <sz val="10"/>
        <color rgb="FFFF0000"/>
        <rFont val="宋体"/>
        <charset val="134"/>
        <scheme val="minor"/>
      </rPr>
      <t xml:space="preserve"> 2.其他资金包括与中央财政资金、地方财政资金共同投入到同一项目的自有资金、社会资金，以及以前年度的结转结余资金等。</t>
    </r>
  </si>
  <si>
    <t xml:space="preserve">    3.全年执行数是指按照国库集中支付制度要求所形成的实际支出。</t>
  </si>
  <si>
    <t xml:space="preserve">    4.各项绩效指标分值权重自行设置，并根据全年实际完成情况填写得分，各项指标得分加总形成该转移支付绩效自评总分。原则上， 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</si>
</sst>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32">
    <font>
      <sz val="11"/>
      <color theme="1"/>
      <name val="宋体"/>
      <charset val="134"/>
      <scheme val="minor"/>
    </font>
    <font>
      <sz val="12"/>
      <name val="宋体"/>
      <charset val="134"/>
    </font>
    <font>
      <sz val="10"/>
      <color theme="1"/>
      <name val="宋体"/>
      <charset val="134"/>
      <scheme val="minor"/>
    </font>
    <font>
      <sz val="14"/>
      <name val="黑体"/>
      <charset val="134"/>
    </font>
    <font>
      <sz val="12"/>
      <name val="黑体"/>
      <charset val="134"/>
    </font>
    <font>
      <sz val="16"/>
      <color rgb="FF000000"/>
      <name val="方正小标宋简体"/>
      <charset val="134"/>
    </font>
    <font>
      <sz val="16"/>
      <color theme="1"/>
      <name val="方正小标宋简体"/>
      <charset val="134"/>
    </font>
    <font>
      <sz val="12"/>
      <color rgb="FF000000"/>
      <name val="宋体"/>
      <charset val="134"/>
    </font>
    <font>
      <sz val="10"/>
      <name val="宋体"/>
      <charset val="134"/>
    </font>
    <font>
      <sz val="10"/>
      <color rgb="FF000000"/>
      <name val="宋体"/>
      <charset val="134"/>
    </font>
    <font>
      <b/>
      <sz val="12"/>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b/>
      <sz val="10"/>
      <color rgb="FFFF0000"/>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6"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7" applyNumberFormat="0" applyFill="0" applyAlignment="0" applyProtection="0">
      <alignment vertical="center"/>
    </xf>
    <xf numFmtId="0" fontId="17" fillId="0" borderId="17" applyNumberFormat="0" applyFill="0" applyAlignment="0" applyProtection="0">
      <alignment vertical="center"/>
    </xf>
    <xf numFmtId="0" fontId="18" fillId="0" borderId="18" applyNumberFormat="0" applyFill="0" applyAlignment="0" applyProtection="0">
      <alignment vertical="center"/>
    </xf>
    <xf numFmtId="0" fontId="18" fillId="0" borderId="0" applyNumberFormat="0" applyFill="0" applyBorder="0" applyAlignment="0" applyProtection="0">
      <alignment vertical="center"/>
    </xf>
    <xf numFmtId="0" fontId="19" fillId="4" borderId="19" applyNumberFormat="0" applyAlignment="0" applyProtection="0">
      <alignment vertical="center"/>
    </xf>
    <xf numFmtId="0" fontId="20" fillId="5" borderId="20" applyNumberFormat="0" applyAlignment="0" applyProtection="0">
      <alignment vertical="center"/>
    </xf>
    <xf numFmtId="0" fontId="21" fillId="5" borderId="19" applyNumberFormat="0" applyAlignment="0" applyProtection="0">
      <alignment vertical="center"/>
    </xf>
    <xf numFmtId="0" fontId="22" fillId="6" borderId="21" applyNumberFormat="0" applyAlignment="0" applyProtection="0">
      <alignment vertical="center"/>
    </xf>
    <xf numFmtId="0" fontId="23" fillId="0" borderId="22" applyNumberFormat="0" applyFill="0" applyAlignment="0" applyProtection="0">
      <alignment vertical="center"/>
    </xf>
    <xf numFmtId="0" fontId="24" fillId="0" borderId="23"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9" fontId="30" fillId="0" borderId="0" applyFont="0" applyFill="0" applyBorder="0" applyAlignment="0" applyProtection="0">
      <alignment vertical="center"/>
    </xf>
    <xf numFmtId="0" fontId="1" fillId="0" borderId="0"/>
    <xf numFmtId="0" fontId="1" fillId="0" borderId="0"/>
    <xf numFmtId="0" fontId="1" fillId="0" borderId="0"/>
    <xf numFmtId="0" fontId="1" fillId="0" borderId="0"/>
    <xf numFmtId="0" fontId="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0" fillId="0" borderId="0">
      <alignment vertical="center"/>
    </xf>
    <xf numFmtId="0" fontId="30" fillId="0" borderId="0">
      <alignment vertical="center"/>
    </xf>
    <xf numFmtId="0" fontId="0" fillId="0" borderId="0">
      <alignment vertical="center"/>
    </xf>
    <xf numFmtId="43" fontId="30" fillId="0" borderId="0" applyFont="0" applyFill="0" applyBorder="0" applyAlignment="0" applyProtection="0">
      <alignment vertical="center"/>
    </xf>
  </cellStyleXfs>
  <cellXfs count="66">
    <xf numFmtId="0" fontId="0" fillId="0" borderId="0" xfId="0">
      <alignment vertical="center"/>
    </xf>
    <xf numFmtId="0" fontId="1" fillId="0" borderId="0" xfId="50" applyAlignment="1">
      <alignment vertical="center" wrapText="1"/>
    </xf>
    <xf numFmtId="0" fontId="2" fillId="0" borderId="0" xfId="0" applyFont="1">
      <alignment vertical="center"/>
    </xf>
    <xf numFmtId="0" fontId="0" fillId="0" borderId="0" xfId="0" applyAlignment="1"/>
    <xf numFmtId="0" fontId="0" fillId="0" borderId="0" xfId="0" applyAlignment="1">
      <alignment horizontal="center" vertical="center"/>
    </xf>
    <xf numFmtId="0" fontId="3" fillId="0" borderId="0" xfId="50" applyFont="1" applyAlignment="1">
      <alignment horizontal="left" vertical="center"/>
    </xf>
    <xf numFmtId="0" fontId="4" fillId="0" borderId="0" xfId="50" applyFont="1" applyAlignment="1">
      <alignment vertical="center" wrapText="1"/>
    </xf>
    <xf numFmtId="0" fontId="1" fillId="0" borderId="0" xfId="50"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Font="1" applyBorder="1" applyAlignment="1">
      <alignment horizontal="center"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lignment horizontal="center" vertical="center" wrapText="1"/>
    </xf>
    <xf numFmtId="0" fontId="7" fillId="0" borderId="2" xfId="0" applyFont="1" applyBorder="1" applyAlignment="1">
      <alignment horizontal="justify" vertical="center"/>
    </xf>
    <xf numFmtId="0" fontId="7" fillId="0" borderId="2" xfId="0" applyFont="1" applyBorder="1" applyAlignment="1">
      <alignment horizontal="left" vertical="center" wrapText="1"/>
    </xf>
    <xf numFmtId="0" fontId="7" fillId="0" borderId="2" xfId="0" applyFont="1" applyFill="1" applyBorder="1" applyAlignment="1">
      <alignment horizontal="center" vertical="center"/>
    </xf>
    <xf numFmtId="0" fontId="7" fillId="0" borderId="10"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left" vertical="center"/>
    </xf>
    <xf numFmtId="0" fontId="2" fillId="0" borderId="1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2" xfId="0" applyNumberFormat="1" applyFont="1" applyBorder="1" applyAlignment="1">
      <alignment horizontal="left" vertical="center" wrapText="1"/>
    </xf>
    <xf numFmtId="0" fontId="2" fillId="0" borderId="2" xfId="0" applyFont="1" applyBorder="1" applyAlignment="1">
      <alignment horizontal="left" vertical="center" wrapText="1"/>
    </xf>
    <xf numFmtId="0" fontId="2" fillId="0" borderId="2" xfId="0" applyNumberFormat="1" applyFont="1" applyBorder="1" applyAlignment="1">
      <alignment horizontal="center" vertical="center" wrapText="1"/>
    </xf>
    <xf numFmtId="0" fontId="2" fillId="0" borderId="2" xfId="0" applyFont="1" applyBorder="1" applyAlignment="1">
      <alignment horizontal="center" vertical="center" textRotation="255" wrapText="1"/>
    </xf>
    <xf numFmtId="0" fontId="8" fillId="0" borderId="14" xfId="5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8" fillId="0" borderId="12" xfId="50" applyFont="1" applyBorder="1" applyAlignment="1">
      <alignment horizontal="center" vertical="center" wrapText="1"/>
    </xf>
    <xf numFmtId="9" fontId="2" fillId="2" borderId="2"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9" fontId="2" fillId="0" borderId="2" xfId="0" applyNumberFormat="1" applyFont="1" applyBorder="1" applyAlignment="1">
      <alignment horizontal="center" vertical="center" wrapText="1"/>
    </xf>
    <xf numFmtId="9" fontId="2" fillId="0" borderId="2" xfId="0" applyNumberFormat="1" applyFont="1" applyFill="1" applyBorder="1" applyAlignment="1">
      <alignment horizontal="center" vertical="center" wrapText="1"/>
    </xf>
    <xf numFmtId="0" fontId="8" fillId="0" borderId="2" xfId="50" applyFont="1" applyBorder="1" applyAlignment="1">
      <alignment horizontal="center" vertical="center" wrapText="1"/>
    </xf>
    <xf numFmtId="0" fontId="2" fillId="0" borderId="2" xfId="0" applyFont="1" applyFill="1" applyBorder="1" applyAlignment="1">
      <alignment horizontal="center" vertical="center" wrapText="1"/>
    </xf>
    <xf numFmtId="0" fontId="8" fillId="0" borderId="12" xfId="50" applyFont="1" applyBorder="1" applyAlignment="1">
      <alignment vertical="center" wrapText="1"/>
    </xf>
    <xf numFmtId="0" fontId="2" fillId="0" borderId="2" xfId="0" applyFont="1" applyBorder="1" applyAlignment="1">
      <alignment vertical="center" wrapText="1"/>
    </xf>
    <xf numFmtId="0" fontId="9" fillId="0" borderId="13" xfId="0" applyFont="1" applyBorder="1" applyAlignment="1">
      <alignment horizontal="center" vertical="center" wrapText="1"/>
    </xf>
    <xf numFmtId="0" fontId="8" fillId="0" borderId="13" xfId="50" applyFont="1" applyBorder="1" applyAlignment="1">
      <alignment horizontal="center" vertical="center" wrapText="1"/>
    </xf>
    <xf numFmtId="0" fontId="10" fillId="0" borderId="2" xfId="0" applyFont="1" applyBorder="1" applyAlignment="1">
      <alignment horizontal="center" vertical="center"/>
    </xf>
    <xf numFmtId="0" fontId="2" fillId="0" borderId="2" xfId="0" applyFont="1" applyBorder="1" applyAlignment="1">
      <alignment horizontal="center" vertical="center" wrapText="1" readingOrder="1"/>
    </xf>
    <xf numFmtId="0" fontId="2" fillId="0" borderId="3" xfId="0" applyNumberFormat="1" applyFont="1" applyBorder="1" applyAlignment="1">
      <alignment horizontal="left" vertical="center" wrapText="1" readingOrder="1"/>
    </xf>
    <xf numFmtId="0" fontId="2" fillId="0" borderId="4" xfId="0" applyNumberFormat="1" applyFont="1" applyBorder="1" applyAlignment="1">
      <alignment horizontal="left" vertical="center" wrapText="1" readingOrder="1"/>
    </xf>
    <xf numFmtId="0" fontId="2" fillId="0" borderId="4" xfId="0" applyNumberFormat="1" applyFont="1" applyBorder="1" applyAlignment="1">
      <alignment horizontal="center" vertical="center" wrapText="1" readingOrder="1"/>
    </xf>
    <xf numFmtId="0" fontId="2" fillId="0" borderId="0" xfId="0" applyFont="1" applyAlignment="1">
      <alignment horizontal="left" vertical="center" wrapText="1" readingOrder="1"/>
    </xf>
    <xf numFmtId="0" fontId="2" fillId="0" borderId="0" xfId="0" applyFont="1" applyAlignment="1">
      <alignment horizontal="center" vertical="center" wrapText="1" readingOrder="1"/>
    </xf>
    <xf numFmtId="0" fontId="2" fillId="0" borderId="0" xfId="0" applyNumberFormat="1" applyFont="1" applyAlignment="1">
      <alignment horizontal="left" vertical="center" wrapText="1" readingOrder="1"/>
    </xf>
    <xf numFmtId="0" fontId="2" fillId="0" borderId="0" xfId="0" applyNumberFormat="1" applyFont="1" applyAlignment="1">
      <alignment horizontal="center" vertical="center" wrapText="1" readingOrder="1"/>
    </xf>
    <xf numFmtId="9" fontId="7" fillId="0" borderId="2" xfId="3" applyFont="1" applyBorder="1" applyAlignment="1">
      <alignment horizontal="center" vertical="center"/>
    </xf>
    <xf numFmtId="176" fontId="7" fillId="0" borderId="2" xfId="0" applyNumberFormat="1" applyFont="1" applyBorder="1" applyAlignment="1">
      <alignment horizontal="center" vertical="center" wrapText="1"/>
    </xf>
    <xf numFmtId="0" fontId="2" fillId="0" borderId="14" xfId="0" applyFont="1" applyBorder="1" applyAlignment="1">
      <alignment horizontal="left" vertical="center" wrapText="1"/>
    </xf>
    <xf numFmtId="177" fontId="2" fillId="0" borderId="2" xfId="0" applyNumberFormat="1" applyFont="1" applyBorder="1" applyAlignment="1">
      <alignment horizontal="center" vertical="center" wrapText="1"/>
    </xf>
    <xf numFmtId="0" fontId="2" fillId="0" borderId="15" xfId="0" applyNumberFormat="1" applyFont="1" applyBorder="1" applyAlignment="1">
      <alignment horizontal="left" vertical="center" wrapText="1" readingOrder="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2 10" xfId="51"/>
    <cellStyle name="常规 2 2" xfId="52"/>
    <cellStyle name="常规 2 2 2" xfId="53"/>
    <cellStyle name="常规 3" xfId="54"/>
    <cellStyle name="常规 3 2" xfId="55"/>
    <cellStyle name="常规 4" xfId="56"/>
    <cellStyle name="常规 5" xfId="57"/>
    <cellStyle name="常规 5 2" xfId="58"/>
    <cellStyle name="常规 6" xfId="59"/>
    <cellStyle name="常规 6 2" xfId="60"/>
    <cellStyle name="常规 7" xfId="61"/>
    <cellStyle name="千位分隔 2" xfId="62"/>
  </cellStyles>
  <tableStyles count="0" defaultTableStyle="TableStyleMedium9" defaultPivotStyle="PivotStyleLight16"/>
  <colors>
    <mruColors>
      <color rgb="00000000"/>
      <color rgb="00FFC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3" name="直接箭头连接符 1"/>
        <xdr:cNvSpPr>
          <a:spLocks noChangeShapeType="1"/>
        </xdr:cNvSpPr>
      </xdr:nvSpPr>
      <xdr:spPr>
        <a:xfrm>
          <a:off x="1562735" y="120015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5"/>
  <sheetViews>
    <sheetView tabSelected="1" zoomScale="85" zoomScaleNormal="85" zoomScaleSheetLayoutView="70" topLeftCell="A28" workbookViewId="0">
      <selection activeCell="M36" sqref="M36"/>
    </sheetView>
  </sheetViews>
  <sheetFormatPr defaultColWidth="8.875" defaultRowHeight="13.5"/>
  <cols>
    <col min="1" max="2" width="4.625" customWidth="1"/>
    <col min="3" max="3" width="10.7583333333333" customWidth="1"/>
    <col min="4" max="4" width="18.375" customWidth="1"/>
    <col min="5" max="5" width="19.375" customWidth="1"/>
    <col min="6" max="6" width="11.125" style="4" customWidth="1"/>
    <col min="7" max="7" width="13.125" style="4" customWidth="1"/>
    <col min="8" max="9" width="11.125" style="4" customWidth="1"/>
    <col min="10" max="10" width="19.3583333333333" customWidth="1"/>
  </cols>
  <sheetData>
    <row r="1" s="1" customFormat="1" ht="18.75" spans="1:9">
      <c r="A1" s="5" t="s">
        <v>0</v>
      </c>
      <c r="B1" s="6"/>
      <c r="C1" s="6"/>
      <c r="D1" s="6"/>
      <c r="F1" s="7"/>
      <c r="G1" s="7"/>
      <c r="H1" s="7"/>
      <c r="I1" s="7"/>
    </row>
    <row r="2" ht="21" spans="1:10">
      <c r="A2" s="8" t="s">
        <v>1</v>
      </c>
      <c r="B2" s="9"/>
      <c r="C2" s="9"/>
      <c r="D2" s="9"/>
      <c r="E2" s="9"/>
      <c r="F2" s="9"/>
      <c r="G2" s="9"/>
      <c r="H2" s="9"/>
      <c r="I2" s="9"/>
      <c r="J2" s="9"/>
    </row>
    <row r="3" spans="1:10">
      <c r="A3" s="10" t="s">
        <v>2</v>
      </c>
      <c r="B3" s="10"/>
      <c r="C3" s="10"/>
      <c r="D3" s="10"/>
      <c r="E3" s="10"/>
      <c r="F3" s="10"/>
      <c r="G3" s="10"/>
      <c r="H3" s="10"/>
      <c r="I3" s="10"/>
      <c r="J3" s="10"/>
    </row>
    <row r="4" s="2" customFormat="1" ht="12" spans="1:10">
      <c r="A4" s="11" t="s">
        <v>3</v>
      </c>
      <c r="B4" s="11"/>
      <c r="C4" s="11"/>
      <c r="D4" s="12" t="s">
        <v>4</v>
      </c>
      <c r="E4" s="13"/>
      <c r="F4" s="13"/>
      <c r="G4" s="13"/>
      <c r="H4" s="13"/>
      <c r="I4" s="13"/>
      <c r="J4" s="40"/>
    </row>
    <row r="5" s="3" customFormat="1" spans="1:10">
      <c r="A5" s="11" t="s">
        <v>5</v>
      </c>
      <c r="B5" s="11"/>
      <c r="C5" s="11"/>
      <c r="D5" s="11" t="s">
        <v>6</v>
      </c>
      <c r="E5" s="11"/>
      <c r="F5" s="11"/>
      <c r="G5" s="11" t="s">
        <v>7</v>
      </c>
      <c r="H5" s="11" t="s">
        <v>8</v>
      </c>
      <c r="I5" s="11"/>
      <c r="J5" s="11"/>
    </row>
    <row r="6" s="3" customFormat="1" spans="1:10">
      <c r="A6" s="11" t="s">
        <v>9</v>
      </c>
      <c r="B6" s="11"/>
      <c r="C6" s="11"/>
      <c r="D6" s="11" t="s">
        <v>10</v>
      </c>
      <c r="E6" s="11"/>
      <c r="F6" s="11"/>
      <c r="G6" s="11" t="s">
        <v>11</v>
      </c>
      <c r="H6" s="11" t="s">
        <v>12</v>
      </c>
      <c r="I6" s="11"/>
      <c r="J6" s="11"/>
    </row>
    <row r="7" s="3" customFormat="1" ht="28.5" spans="1:10">
      <c r="A7" s="14" t="s">
        <v>13</v>
      </c>
      <c r="B7" s="15"/>
      <c r="C7" s="16"/>
      <c r="D7" s="17"/>
      <c r="E7" s="18" t="s">
        <v>14</v>
      </c>
      <c r="F7" s="18" t="s">
        <v>15</v>
      </c>
      <c r="G7" s="18" t="s">
        <v>16</v>
      </c>
      <c r="H7" s="18" t="s">
        <v>17</v>
      </c>
      <c r="I7" s="18" t="s">
        <v>18</v>
      </c>
      <c r="J7" s="17" t="s">
        <v>19</v>
      </c>
    </row>
    <row r="8" s="3" customFormat="1" ht="14.25" spans="1:10">
      <c r="A8" s="19"/>
      <c r="B8" s="20"/>
      <c r="C8" s="21"/>
      <c r="D8" s="22" t="s">
        <v>20</v>
      </c>
      <c r="E8" s="17">
        <f>SUM(E9:E10)</f>
        <v>249.5</v>
      </c>
      <c r="F8" s="17">
        <f>SUM(F9:F10)</f>
        <v>2881.5</v>
      </c>
      <c r="G8" s="17">
        <f>SUM(G9:G10)</f>
        <v>285.782396</v>
      </c>
      <c r="H8" s="17">
        <v>10</v>
      </c>
      <c r="I8" s="61">
        <f>G8/F8</f>
        <v>0.0991783432240153</v>
      </c>
      <c r="J8" s="62">
        <f>10*I8</f>
        <v>0.991783432240153</v>
      </c>
    </row>
    <row r="9" s="3" customFormat="1" ht="42.75" spans="1:10">
      <c r="A9" s="19"/>
      <c r="B9" s="20"/>
      <c r="C9" s="21"/>
      <c r="D9" s="23" t="s">
        <v>21</v>
      </c>
      <c r="E9" s="17"/>
      <c r="F9" s="17">
        <v>2632</v>
      </c>
      <c r="G9" s="17">
        <v>36.29</v>
      </c>
      <c r="H9" s="17"/>
      <c r="I9" s="61">
        <f>G9/F9</f>
        <v>0.0137879939209726</v>
      </c>
      <c r="J9" s="18" t="s">
        <v>22</v>
      </c>
    </row>
    <row r="10" s="3" customFormat="1" ht="14.25" spans="1:10">
      <c r="A10" s="19"/>
      <c r="B10" s="20"/>
      <c r="C10" s="21"/>
      <c r="D10" s="17" t="s">
        <v>23</v>
      </c>
      <c r="E10" s="24">
        <v>249.5</v>
      </c>
      <c r="F10" s="24">
        <v>249.5</v>
      </c>
      <c r="G10" s="24">
        <v>249.492396</v>
      </c>
      <c r="H10" s="17" t="s">
        <v>22</v>
      </c>
      <c r="I10" s="61">
        <f>G10/F10</f>
        <v>0.999969523046092</v>
      </c>
      <c r="J10" s="18" t="s">
        <v>22</v>
      </c>
    </row>
    <row r="11" s="3" customFormat="1" ht="14.25" spans="1:10">
      <c r="A11" s="25"/>
      <c r="B11" s="26"/>
      <c r="C11" s="27"/>
      <c r="D11" s="28" t="s">
        <v>24</v>
      </c>
      <c r="E11" s="17"/>
      <c r="F11" s="17"/>
      <c r="G11" s="17"/>
      <c r="H11" s="17" t="s">
        <v>22</v>
      </c>
      <c r="I11" s="61" t="e">
        <f>G11/F11</f>
        <v>#DIV/0!</v>
      </c>
      <c r="J11" s="18" t="s">
        <v>22</v>
      </c>
    </row>
    <row r="12" s="2" customFormat="1" ht="12" spans="1:10">
      <c r="A12" s="29" t="s">
        <v>25</v>
      </c>
      <c r="B12" s="30" t="s">
        <v>26</v>
      </c>
      <c r="C12" s="31"/>
      <c r="D12" s="31"/>
      <c r="E12" s="32"/>
      <c r="F12" s="30" t="s">
        <v>27</v>
      </c>
      <c r="G12" s="31"/>
      <c r="H12" s="31"/>
      <c r="I12" s="31"/>
      <c r="J12" s="32"/>
    </row>
    <row r="13" s="2" customFormat="1" ht="253" customHeight="1" spans="1:10">
      <c r="A13" s="33"/>
      <c r="B13" s="34" t="s">
        <v>28</v>
      </c>
      <c r="C13" s="35"/>
      <c r="D13" s="35"/>
      <c r="E13" s="35"/>
      <c r="F13" s="36" t="s">
        <v>29</v>
      </c>
      <c r="G13" s="11"/>
      <c r="H13" s="11"/>
      <c r="I13" s="39"/>
      <c r="J13" s="63"/>
    </row>
    <row r="14" s="2" customFormat="1" ht="24" spans="1:10">
      <c r="A14" s="37" t="s">
        <v>30</v>
      </c>
      <c r="B14" s="11" t="s">
        <v>31</v>
      </c>
      <c r="C14" s="11" t="s">
        <v>32</v>
      </c>
      <c r="D14" s="11" t="s">
        <v>33</v>
      </c>
      <c r="E14" s="11"/>
      <c r="F14" s="11" t="s">
        <v>34</v>
      </c>
      <c r="G14" s="11" t="s">
        <v>35</v>
      </c>
      <c r="H14" s="11" t="s">
        <v>36</v>
      </c>
      <c r="I14" s="11" t="s">
        <v>19</v>
      </c>
      <c r="J14" s="11" t="s">
        <v>37</v>
      </c>
    </row>
    <row r="15" s="2" customFormat="1" ht="12" spans="1:10">
      <c r="A15" s="37"/>
      <c r="B15" s="38" t="s">
        <v>38</v>
      </c>
      <c r="C15" s="39" t="s">
        <v>39</v>
      </c>
      <c r="D15" s="12" t="s">
        <v>40</v>
      </c>
      <c r="E15" s="40"/>
      <c r="F15" s="11" t="s">
        <v>41</v>
      </c>
      <c r="G15" s="11" t="s">
        <v>41</v>
      </c>
      <c r="H15" s="11">
        <v>3</v>
      </c>
      <c r="I15" s="11">
        <v>3</v>
      </c>
      <c r="J15" s="11"/>
    </row>
    <row r="16" s="2" customFormat="1" ht="12" spans="1:10">
      <c r="A16" s="37"/>
      <c r="B16" s="41"/>
      <c r="C16" s="29"/>
      <c r="D16" s="12" t="s">
        <v>42</v>
      </c>
      <c r="E16" s="40"/>
      <c r="F16" s="11" t="s">
        <v>43</v>
      </c>
      <c r="G16" s="11" t="s">
        <v>43</v>
      </c>
      <c r="H16" s="11">
        <v>1</v>
      </c>
      <c r="I16" s="11">
        <v>1</v>
      </c>
      <c r="J16" s="11"/>
    </row>
    <row r="17" s="2" customFormat="1" ht="12" spans="1:10">
      <c r="A17" s="37"/>
      <c r="B17" s="41"/>
      <c r="C17" s="29"/>
      <c r="D17" s="12" t="s">
        <v>44</v>
      </c>
      <c r="E17" s="40"/>
      <c r="F17" s="11" t="s">
        <v>45</v>
      </c>
      <c r="G17" s="11" t="s">
        <v>45</v>
      </c>
      <c r="H17" s="11">
        <v>1</v>
      </c>
      <c r="I17" s="11">
        <v>1</v>
      </c>
      <c r="J17" s="11"/>
    </row>
    <row r="18" s="2" customFormat="1" ht="12" spans="1:10">
      <c r="A18" s="37"/>
      <c r="B18" s="41"/>
      <c r="C18" s="29"/>
      <c r="D18" s="12" t="s">
        <v>46</v>
      </c>
      <c r="E18" s="40"/>
      <c r="F18" s="11" t="s">
        <v>43</v>
      </c>
      <c r="G18" s="11" t="s">
        <v>43</v>
      </c>
      <c r="H18" s="11">
        <v>1</v>
      </c>
      <c r="I18" s="11">
        <v>1</v>
      </c>
      <c r="J18" s="11"/>
    </row>
    <row r="19" s="2" customFormat="1" ht="12" spans="1:10">
      <c r="A19" s="37"/>
      <c r="B19" s="41"/>
      <c r="C19" s="29"/>
      <c r="D19" s="12" t="s">
        <v>47</v>
      </c>
      <c r="E19" s="40"/>
      <c r="F19" s="11" t="s">
        <v>48</v>
      </c>
      <c r="G19" s="42">
        <v>1</v>
      </c>
      <c r="H19" s="11">
        <v>1</v>
      </c>
      <c r="I19" s="11">
        <v>1</v>
      </c>
      <c r="J19" s="49"/>
    </row>
    <row r="20" s="2" customFormat="1" ht="12" spans="1:10">
      <c r="A20" s="37"/>
      <c r="B20" s="41"/>
      <c r="C20" s="29"/>
      <c r="D20" s="12" t="s">
        <v>49</v>
      </c>
      <c r="E20" s="40"/>
      <c r="F20" s="11" t="s">
        <v>50</v>
      </c>
      <c r="G20" s="43">
        <v>20</v>
      </c>
      <c r="H20" s="11">
        <v>1</v>
      </c>
      <c r="I20" s="11">
        <v>1</v>
      </c>
      <c r="J20" s="49"/>
    </row>
    <row r="21" s="2" customFormat="1" ht="72" spans="1:10">
      <c r="A21" s="37"/>
      <c r="B21" s="41"/>
      <c r="C21" s="29"/>
      <c r="D21" s="12" t="s">
        <v>51</v>
      </c>
      <c r="E21" s="40"/>
      <c r="F21" s="11" t="s">
        <v>48</v>
      </c>
      <c r="G21" s="44">
        <v>0.9</v>
      </c>
      <c r="H21" s="11">
        <v>1</v>
      </c>
      <c r="I21" s="11">
        <v>1</v>
      </c>
      <c r="J21" s="49" t="s">
        <v>52</v>
      </c>
    </row>
    <row r="22" s="2" customFormat="1" ht="72" spans="1:10">
      <c r="A22" s="37"/>
      <c r="B22" s="41"/>
      <c r="C22" s="29"/>
      <c r="D22" s="12" t="s">
        <v>53</v>
      </c>
      <c r="E22" s="40"/>
      <c r="F22" s="11" t="s">
        <v>48</v>
      </c>
      <c r="G22" s="44">
        <v>0.9</v>
      </c>
      <c r="H22" s="11">
        <v>1</v>
      </c>
      <c r="I22" s="11">
        <v>1</v>
      </c>
      <c r="J22" s="49" t="s">
        <v>52</v>
      </c>
    </row>
    <row r="23" s="2" customFormat="1" ht="12" spans="1:10">
      <c r="A23" s="37"/>
      <c r="B23" s="41"/>
      <c r="C23" s="29"/>
      <c r="D23" s="12" t="s">
        <v>54</v>
      </c>
      <c r="E23" s="40"/>
      <c r="F23" s="11" t="s">
        <v>55</v>
      </c>
      <c r="G23" s="11" t="s">
        <v>55</v>
      </c>
      <c r="H23" s="11">
        <v>1</v>
      </c>
      <c r="I23" s="11">
        <v>1</v>
      </c>
      <c r="J23" s="49"/>
    </row>
    <row r="24" s="2" customFormat="1" ht="12" spans="1:10">
      <c r="A24" s="37"/>
      <c r="B24" s="41"/>
      <c r="C24" s="29"/>
      <c r="D24" s="12" t="s">
        <v>56</v>
      </c>
      <c r="E24" s="40"/>
      <c r="F24" s="11" t="s">
        <v>57</v>
      </c>
      <c r="G24" s="43" t="s">
        <v>57</v>
      </c>
      <c r="H24" s="11">
        <v>1</v>
      </c>
      <c r="I24" s="11">
        <v>1</v>
      </c>
      <c r="J24" s="49"/>
    </row>
    <row r="25" s="2" customFormat="1" ht="12" spans="1:10">
      <c r="A25" s="37"/>
      <c r="B25" s="41"/>
      <c r="C25" s="29"/>
      <c r="D25" s="12" t="s">
        <v>58</v>
      </c>
      <c r="E25" s="40"/>
      <c r="F25" s="11" t="s">
        <v>59</v>
      </c>
      <c r="G25" s="43" t="s">
        <v>59</v>
      </c>
      <c r="H25" s="11">
        <v>1</v>
      </c>
      <c r="I25" s="11">
        <v>1</v>
      </c>
      <c r="J25" s="49"/>
    </row>
    <row r="26" s="2" customFormat="1" ht="12" spans="1:10">
      <c r="A26" s="37"/>
      <c r="B26" s="41"/>
      <c r="C26" s="29"/>
      <c r="D26" s="12" t="s">
        <v>60</v>
      </c>
      <c r="E26" s="40"/>
      <c r="F26" s="11" t="s">
        <v>48</v>
      </c>
      <c r="G26" s="44">
        <v>1</v>
      </c>
      <c r="H26" s="11">
        <v>1</v>
      </c>
      <c r="I26" s="11">
        <v>1</v>
      </c>
      <c r="J26" s="49"/>
    </row>
    <row r="27" s="2" customFormat="1" ht="72" spans="1:10">
      <c r="A27" s="37"/>
      <c r="B27" s="41"/>
      <c r="C27" s="33"/>
      <c r="D27" s="12" t="s">
        <v>61</v>
      </c>
      <c r="E27" s="40"/>
      <c r="F27" s="11" t="s">
        <v>62</v>
      </c>
      <c r="G27" s="45">
        <v>0.95</v>
      </c>
      <c r="H27" s="11">
        <v>1</v>
      </c>
      <c r="I27" s="11">
        <v>1</v>
      </c>
      <c r="J27" s="49" t="s">
        <v>52</v>
      </c>
    </row>
    <row r="28" s="2" customFormat="1" ht="12" spans="1:10">
      <c r="A28" s="37"/>
      <c r="B28" s="41"/>
      <c r="C28" s="46" t="s">
        <v>63</v>
      </c>
      <c r="D28" s="12" t="s">
        <v>64</v>
      </c>
      <c r="E28" s="40"/>
      <c r="F28" s="44" t="s">
        <v>65</v>
      </c>
      <c r="G28" s="47" t="s">
        <v>66</v>
      </c>
      <c r="H28" s="11">
        <v>5</v>
      </c>
      <c r="I28" s="11">
        <v>5</v>
      </c>
      <c r="J28" s="49"/>
    </row>
    <row r="29" s="2" customFormat="1" ht="12" spans="1:10">
      <c r="A29" s="37"/>
      <c r="B29" s="41"/>
      <c r="C29" s="46"/>
      <c r="D29" s="12" t="s">
        <v>67</v>
      </c>
      <c r="E29" s="40"/>
      <c r="F29" s="44" t="s">
        <v>48</v>
      </c>
      <c r="G29" s="45">
        <v>1</v>
      </c>
      <c r="H29" s="11">
        <v>5</v>
      </c>
      <c r="I29" s="11">
        <v>5</v>
      </c>
      <c r="J29" s="49"/>
    </row>
    <row r="30" s="2" customFormat="1" ht="72" spans="1:10">
      <c r="A30" s="37"/>
      <c r="B30" s="41"/>
      <c r="C30" s="46"/>
      <c r="D30" s="12" t="s">
        <v>68</v>
      </c>
      <c r="E30" s="40"/>
      <c r="F30" s="11" t="s">
        <v>65</v>
      </c>
      <c r="G30" s="47" t="s">
        <v>66</v>
      </c>
      <c r="H30" s="11">
        <v>5</v>
      </c>
      <c r="I30" s="11">
        <v>5</v>
      </c>
      <c r="J30" s="49" t="s">
        <v>52</v>
      </c>
    </row>
    <row r="31" s="2" customFormat="1" ht="12" spans="1:10">
      <c r="A31" s="37"/>
      <c r="B31" s="41"/>
      <c r="C31" s="46" t="s">
        <v>69</v>
      </c>
      <c r="D31" s="11" t="s">
        <v>70</v>
      </c>
      <c r="E31" s="11"/>
      <c r="F31" s="39" t="s">
        <v>71</v>
      </c>
      <c r="G31" s="39" t="s">
        <v>71</v>
      </c>
      <c r="H31" s="11">
        <v>10</v>
      </c>
      <c r="I31" s="11">
        <v>10</v>
      </c>
      <c r="J31" s="49"/>
    </row>
    <row r="32" s="2" customFormat="1" ht="48" spans="1:10">
      <c r="A32" s="37"/>
      <c r="B32" s="48" t="s">
        <v>72</v>
      </c>
      <c r="C32" s="46" t="s">
        <v>73</v>
      </c>
      <c r="D32" s="11" t="s">
        <v>74</v>
      </c>
      <c r="E32" s="12"/>
      <c r="F32" s="49" t="s">
        <v>75</v>
      </c>
      <c r="G32" s="49" t="s">
        <v>76</v>
      </c>
      <c r="H32" s="40">
        <v>10</v>
      </c>
      <c r="I32" s="11">
        <v>10</v>
      </c>
      <c r="J32" s="49"/>
    </row>
    <row r="33" s="2" customFormat="1" ht="24" spans="1:10">
      <c r="A33" s="37"/>
      <c r="B33" s="41" t="s">
        <v>77</v>
      </c>
      <c r="C33" s="46" t="s">
        <v>78</v>
      </c>
      <c r="D33" s="12" t="s">
        <v>79</v>
      </c>
      <c r="E33" s="40"/>
      <c r="F33" s="50" t="s">
        <v>79</v>
      </c>
      <c r="G33" s="50" t="s">
        <v>79</v>
      </c>
      <c r="H33" s="11"/>
      <c r="I33" s="11"/>
      <c r="J33" s="49"/>
    </row>
    <row r="34" s="2" customFormat="1" ht="12" spans="1:10">
      <c r="A34" s="37"/>
      <c r="B34" s="41"/>
      <c r="C34" s="38" t="s">
        <v>80</v>
      </c>
      <c r="D34" s="11" t="s">
        <v>81</v>
      </c>
      <c r="E34" s="11"/>
      <c r="F34" s="11" t="s">
        <v>65</v>
      </c>
      <c r="G34" s="11" t="s">
        <v>66</v>
      </c>
      <c r="H34" s="11">
        <v>5</v>
      </c>
      <c r="I34" s="11">
        <v>5</v>
      </c>
      <c r="J34" s="49"/>
    </row>
    <row r="35" s="2" customFormat="1" ht="12" spans="1:10">
      <c r="A35" s="37"/>
      <c r="B35" s="41"/>
      <c r="C35" s="41"/>
      <c r="D35" s="11" t="s">
        <v>82</v>
      </c>
      <c r="E35" s="11"/>
      <c r="F35" s="11" t="s">
        <v>65</v>
      </c>
      <c r="G35" s="11" t="s">
        <v>66</v>
      </c>
      <c r="H35" s="11">
        <v>5</v>
      </c>
      <c r="I35" s="11">
        <v>5</v>
      </c>
      <c r="J35" s="49"/>
    </row>
    <row r="36" s="2" customFormat="1" ht="12" spans="1:10">
      <c r="A36" s="37"/>
      <c r="B36" s="41"/>
      <c r="C36" s="51"/>
      <c r="D36" s="12" t="s">
        <v>83</v>
      </c>
      <c r="E36" s="40"/>
      <c r="F36" s="11" t="s">
        <v>65</v>
      </c>
      <c r="G36" s="11" t="s">
        <v>66</v>
      </c>
      <c r="H36" s="11">
        <v>5</v>
      </c>
      <c r="I36" s="11">
        <v>5</v>
      </c>
      <c r="J36" s="49"/>
    </row>
    <row r="37" s="2" customFormat="1" ht="12" spans="1:10">
      <c r="A37" s="37"/>
      <c r="B37" s="41"/>
      <c r="C37" s="38" t="s">
        <v>84</v>
      </c>
      <c r="D37" s="12" t="s">
        <v>85</v>
      </c>
      <c r="E37" s="40"/>
      <c r="F37" s="11" t="s">
        <v>65</v>
      </c>
      <c r="G37" s="11" t="s">
        <v>66</v>
      </c>
      <c r="H37" s="11">
        <v>7</v>
      </c>
      <c r="I37" s="11">
        <v>7</v>
      </c>
      <c r="J37" s="49"/>
    </row>
    <row r="38" s="2" customFormat="1" ht="24" spans="1:10">
      <c r="A38" s="37"/>
      <c r="B38" s="51"/>
      <c r="C38" s="51"/>
      <c r="D38" s="11" t="s">
        <v>86</v>
      </c>
      <c r="E38" s="11"/>
      <c r="F38" s="11" t="s">
        <v>65</v>
      </c>
      <c r="G38" s="11" t="s">
        <v>66</v>
      </c>
      <c r="H38" s="11">
        <v>8</v>
      </c>
      <c r="I38" s="11">
        <v>7</v>
      </c>
      <c r="J38" s="49" t="s">
        <v>87</v>
      </c>
    </row>
    <row r="39" s="2" customFormat="1" ht="60" spans="1:10">
      <c r="A39" s="37"/>
      <c r="B39" s="46" t="s">
        <v>88</v>
      </c>
      <c r="C39" s="46" t="s">
        <v>89</v>
      </c>
      <c r="D39" s="11" t="s">
        <v>90</v>
      </c>
      <c r="E39" s="11"/>
      <c r="F39" s="11" t="s">
        <v>48</v>
      </c>
      <c r="G39" s="44">
        <v>0.9</v>
      </c>
      <c r="H39" s="11">
        <v>10</v>
      </c>
      <c r="I39" s="11">
        <v>10</v>
      </c>
      <c r="J39" s="49"/>
    </row>
    <row r="40" s="2" customFormat="1" ht="14.25" spans="1:10">
      <c r="A40" s="52" t="s">
        <v>91</v>
      </c>
      <c r="B40" s="52"/>
      <c r="C40" s="52"/>
      <c r="D40" s="52"/>
      <c r="E40" s="52"/>
      <c r="F40" s="52"/>
      <c r="G40" s="52"/>
      <c r="H40" s="11">
        <f>SUM(H15:H39)+10</f>
        <v>100</v>
      </c>
      <c r="I40" s="64">
        <f>SUM(I15:I39)+J8</f>
        <v>89.9917834322402</v>
      </c>
      <c r="J40" s="49"/>
    </row>
    <row r="41" s="2" customFormat="1" ht="12" spans="1:10">
      <c r="A41" s="53" t="s">
        <v>92</v>
      </c>
      <c r="B41" s="54" t="s">
        <v>93</v>
      </c>
      <c r="C41" s="55"/>
      <c r="D41" s="55"/>
      <c r="E41" s="55"/>
      <c r="F41" s="56"/>
      <c r="G41" s="56"/>
      <c r="H41" s="56"/>
      <c r="I41" s="56"/>
      <c r="J41" s="65"/>
    </row>
    <row r="42" s="2" customFormat="1" ht="12" spans="1:10">
      <c r="A42" s="57" t="s">
        <v>94</v>
      </c>
      <c r="B42" s="57"/>
      <c r="C42" s="57"/>
      <c r="D42" s="57"/>
      <c r="E42" s="57"/>
      <c r="F42" s="58"/>
      <c r="G42" s="58"/>
      <c r="H42" s="58"/>
      <c r="I42" s="58"/>
      <c r="J42" s="57"/>
    </row>
    <row r="43" s="2" customFormat="1" ht="12" spans="1:10">
      <c r="A43" s="59" t="s">
        <v>95</v>
      </c>
      <c r="B43" s="59"/>
      <c r="C43" s="59"/>
      <c r="D43" s="59"/>
      <c r="E43" s="59"/>
      <c r="F43" s="60"/>
      <c r="G43" s="60"/>
      <c r="H43" s="60"/>
      <c r="I43" s="60"/>
      <c r="J43" s="59"/>
    </row>
    <row r="44" s="2" customFormat="1" ht="12" spans="1:10">
      <c r="A44" s="59" t="s">
        <v>96</v>
      </c>
      <c r="B44" s="59"/>
      <c r="C44" s="59"/>
      <c r="D44" s="59"/>
      <c r="E44" s="59"/>
      <c r="F44" s="60"/>
      <c r="G44" s="60"/>
      <c r="H44" s="60"/>
      <c r="I44" s="60"/>
      <c r="J44" s="59"/>
    </row>
    <row r="45" spans="1:10">
      <c r="A45" s="59" t="s">
        <v>97</v>
      </c>
      <c r="B45" s="59"/>
      <c r="C45" s="59"/>
      <c r="D45" s="59"/>
      <c r="E45" s="59"/>
      <c r="F45" s="60"/>
      <c r="G45" s="60"/>
      <c r="H45" s="60"/>
      <c r="I45" s="60"/>
      <c r="J45" s="59"/>
    </row>
  </sheetData>
  <mergeCells count="55">
    <mergeCell ref="A2:J2"/>
    <mergeCell ref="A3:J3"/>
    <mergeCell ref="A4:C4"/>
    <mergeCell ref="D4:J4"/>
    <mergeCell ref="A5:C5"/>
    <mergeCell ref="D5:F5"/>
    <mergeCell ref="H5:J5"/>
    <mergeCell ref="A6:C6"/>
    <mergeCell ref="D6:F6"/>
    <mergeCell ref="H6:J6"/>
    <mergeCell ref="B12:E12"/>
    <mergeCell ref="F12:J12"/>
    <mergeCell ref="B13:E13"/>
    <mergeCell ref="F13:J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A40:G40"/>
    <mergeCell ref="B41:J41"/>
    <mergeCell ref="A42:J42"/>
    <mergeCell ref="A43:J43"/>
    <mergeCell ref="A44:J44"/>
    <mergeCell ref="A45:J45"/>
    <mergeCell ref="A12:A13"/>
    <mergeCell ref="A14:A39"/>
    <mergeCell ref="B15:B31"/>
    <mergeCell ref="B33:B38"/>
    <mergeCell ref="C15:C27"/>
    <mergeCell ref="C28:C30"/>
    <mergeCell ref="C34:C36"/>
    <mergeCell ref="C37:C38"/>
    <mergeCell ref="A7:C11"/>
  </mergeCells>
  <printOptions horizontalCentered="1" verticalCentered="1"/>
  <pageMargins left="0.865972222222222" right="0.786805555555556" top="0.472222222222222" bottom="0.393055555555556" header="0.310416666666667" footer="0.310416666666667"/>
  <pageSetup paperSize="9" scale="62"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 区域（项目）绩效自评表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aaa</cp:lastModifiedBy>
  <cp:revision>1</cp:revision>
  <dcterms:created xsi:type="dcterms:W3CDTF">2018-02-19T00:47:00Z</dcterms:created>
  <cp:lastPrinted>2019-06-23T03:13:00Z</cp:lastPrinted>
  <dcterms:modified xsi:type="dcterms:W3CDTF">2024-05-15T03:06:36Z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KSOReadingLayout">
    <vt:bool>false</vt:bool>
  </property>
  <property fmtid="{D5CDD505-2E9C-101B-9397-08002B2CF9AE}" pid="4" name="ICV">
    <vt:lpwstr>ACDA61DABEDF42EC9D4849089F87B603_12</vt:lpwstr>
  </property>
</Properties>
</file>