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<sst xmlns="http://schemas.openxmlformats.org/spreadsheetml/2006/main" count="117" uniqueCount="79">
  <si>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</si>
  <si>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</si>
  <si>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</si>
  <si>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</si>
  <si>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北京市创伤骨科研究所四批试点-基于动态力学的类器官骨修复材料构建及其平台建设</t>
  </si>
  <si>
    <t>主管部门</t>
  </si>
  <si>
    <t>北京市卫生健康委员会</t>
  </si>
  <si>
    <t>实施单位</t>
  </si>
  <si>
    <t>北京市创伤骨科研究所</t>
  </si>
  <si>
    <t>项目负责人</t>
  </si>
  <si>
    <t>吴新宝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</si>
  <si>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</si>
  <si>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</si>
  <si>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</si>
  <si>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</si>
  <si>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</si>
  <si>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</si>
  <si>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</si>
  <si>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</si>
  <si>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</si>
  <si>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</si>
  <si>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</si>
  <si>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</si>
  <si>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</si>
  <si>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</si>
  <si>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</si>
  <si>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</si>
  <si>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功能导向的类器官骨进行产业化开发，开始临床前动物实验。获得至少一种有产业化价值的功能导向类器官骨，完成细胞毒性、急性全身毒性、血液相容性、酸碱度、重金属、机械力学等标准化检测，发表文章5-6篇，申请专利1-2件。</t>
  </si>
  <si>
    <t>对功能导向的类器官骨进行产业化开发，筛选1种类器官骨材料展开临床前动物实验，完成完成细胞毒性、急性全身毒性、血液相容性、酸碱度、重金属、机械力学等标准化检测。发表文章14篇，申请专利1件；培养研究生毕业2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</si>
  <si>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</si>
  <si>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</si>
  <si>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</si>
  <si>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</si>
  <si>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</si>
  <si>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</si>
  <si>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</si>
  <si>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</si>
  <si>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</si>
  <si>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</si>
  <si>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发表文章</t>
  </si>
  <si>
    <t>≥5篇</t>
  </si>
  <si>
    <t>14篇</t>
  </si>
  <si>
    <t>无</t>
  </si>
  <si>
    <t>申请专利</t>
  </si>
  <si>
    <t>≥1项</t>
  </si>
  <si>
    <t>1件</t>
  </si>
  <si>
    <t>质量指标</t>
  </si>
  <si>
    <t>研究（调研、规划）报告的先进性、内容结构合理、报告的实用</t>
  </si>
  <si>
    <t>优良中低差</t>
  </si>
  <si>
    <t>优</t>
  </si>
  <si>
    <t>时效指标</t>
  </si>
  <si>
    <t>项目实施的及时性；整体进度的合理性</t>
  </si>
  <si>
    <t>按时支付研究经费，研究进度按申报内容进行</t>
  </si>
  <si>
    <t>成本指标（10分）</t>
  </si>
  <si>
    <t>经济成本指标</t>
  </si>
  <si>
    <t>预算控制数</t>
  </si>
  <si>
    <t>≤416.195687万元</t>
  </si>
  <si>
    <t>204.907457万元</t>
  </si>
  <si>
    <t>社会成本指标</t>
  </si>
  <si>
    <t>生态成本指标</t>
  </si>
  <si>
    <t>效果指标（30分）</t>
  </si>
  <si>
    <t>经济效益
指标</t>
  </si>
  <si>
    <t>社会效益
指标</t>
  </si>
  <si>
    <t>人才培养情况</t>
  </si>
  <si>
    <t>2人</t>
  </si>
  <si>
    <r>
      <rPr>
        <sz val="12"/>
        <color theme="1"/>
        <rFont val="Arial"/>
        <charset val="134"/>
      </rPr>
      <t xml:space="preserve">	</t>
    </r>
    <r>
      <rPr>
        <sz val="12"/>
        <color theme="1"/>
        <rFont val="宋体"/>
        <charset val="134"/>
      </rPr>
      <t>2人</t>
    </r>
  </si>
  <si>
    <t>提高研究所知名度</t>
  </si>
  <si>
    <t>效益指标量化程度有待加强</t>
  </si>
  <si>
    <t>生态效益
指标</t>
  </si>
  <si>
    <t>可持续影响指标</t>
  </si>
  <si>
    <t>对本研究领域的可持续影响</t>
  </si>
  <si>
    <t>可持续影响本研究领域发展</t>
  </si>
  <si>
    <t>满意度
指标（10分）</t>
  </si>
  <si>
    <t>服务对象满意度指标</t>
  </si>
  <si>
    <t>基础医疗机构和相关部门机构满意度</t>
  </si>
  <si>
    <t>≥90%</t>
  </si>
  <si>
    <t>课题研究/参与人员/领导满意度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</si>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</sst>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Arial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177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1709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tabSelected="1" zoomScale="90" zoomScaleNormal="90" zoomScaleSheetLayoutView="80" topLeftCell="A20" workbookViewId="0">
      <selection activeCell="F28" sqref="F28:G28"/>
    </sheetView>
  </sheetViews>
  <sheetFormatPr defaultColWidth="9" defaultRowHeight="13.8"/>
  <cols>
    <col min="1" max="1" width="5.33333333333333" customWidth="1"/>
    <col min="2" max="2" width="12.9537037037037" customWidth="1"/>
    <col min="3" max="3" width="12.25" customWidth="1"/>
    <col min="4" max="4" width="20.7777777777778" customWidth="1"/>
    <col min="5" max="5" width="19.5" customWidth="1"/>
    <col min="6" max="7" width="14.5833333333333" customWidth="1"/>
    <col min="8" max="8" width="12.5" customWidth="1"/>
    <col min="9" max="9" width="11" customWidth="1"/>
    <col min="10" max="10" width="21.8333333333333" customWidth="1"/>
    <col min="11" max="11" width="26.9166666666667" style="1" customWidth="1"/>
    <col min="12" max="12" width="20.83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58516505</v>
      </c>
      <c r="I6" s="9"/>
      <c r="J6" s="9"/>
    </row>
    <row r="7" ht="31.2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f>SUM(E9:E11)</f>
        <v>416.195687</v>
      </c>
      <c r="F8" s="11">
        <f>SUM(F9:F11)</f>
        <v>416.195687</v>
      </c>
      <c r="G8" s="11">
        <f>SUM(G9:G11)</f>
        <v>204.907457</v>
      </c>
      <c r="H8" s="5">
        <v>10</v>
      </c>
      <c r="I8" s="33">
        <f>G8/F8</f>
        <v>0.492334407588419</v>
      </c>
      <c r="J8" s="34">
        <f>10*I8</f>
        <v>4.92334407588419</v>
      </c>
    </row>
    <row r="9" ht="15.6" spans="1:10">
      <c r="A9" s="9"/>
      <c r="B9" s="9"/>
      <c r="C9" s="9"/>
      <c r="D9" s="12" t="s">
        <v>20</v>
      </c>
      <c r="E9" s="11">
        <v>307.63</v>
      </c>
      <c r="F9" s="11">
        <v>307.63</v>
      </c>
      <c r="G9" s="11">
        <v>163.469596</v>
      </c>
      <c r="H9" s="5" t="s">
        <v>21</v>
      </c>
      <c r="I9" s="33">
        <f>G9/F9</f>
        <v>0.531383792217924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11">
        <v>108.565687</v>
      </c>
      <c r="F10" s="11">
        <v>108.565687</v>
      </c>
      <c r="G10" s="11">
        <v>41.437861</v>
      </c>
      <c r="H10" s="5" t="s">
        <v>21</v>
      </c>
      <c r="I10" s="33">
        <f>G10/F10</f>
        <v>0.381684693802011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5" t="s">
        <v>21</v>
      </c>
      <c r="F11" s="5" t="s">
        <v>21</v>
      </c>
      <c r="G11" s="5" t="s">
        <v>21</v>
      </c>
      <c r="H11" s="5"/>
      <c r="I11" s="35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4"/>
      <c r="B13" s="12" t="s">
        <v>27</v>
      </c>
      <c r="C13" s="12"/>
      <c r="D13" s="12"/>
      <c r="E13" s="12"/>
      <c r="F13" s="9" t="s">
        <v>28</v>
      </c>
      <c r="G13" s="9"/>
      <c r="H13" s="9"/>
      <c r="I13" s="9"/>
      <c r="J13" s="9"/>
    </row>
    <row r="14" ht="31.2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15.6" spans="1:10">
      <c r="A15" s="14"/>
      <c r="B15" s="15" t="s">
        <v>37</v>
      </c>
      <c r="C15" s="5" t="s">
        <v>38</v>
      </c>
      <c r="D15" s="9" t="s">
        <v>39</v>
      </c>
      <c r="E15" s="9" t="s">
        <v>40</v>
      </c>
      <c r="F15" s="16" t="s">
        <v>41</v>
      </c>
      <c r="G15" s="8"/>
      <c r="H15" s="9">
        <v>10</v>
      </c>
      <c r="I15" s="9">
        <v>10</v>
      </c>
      <c r="J15" s="5" t="s">
        <v>42</v>
      </c>
    </row>
    <row r="16" ht="15.6" spans="1:10">
      <c r="A16" s="14"/>
      <c r="B16" s="17"/>
      <c r="C16" s="5" t="s">
        <v>38</v>
      </c>
      <c r="D16" s="9" t="s">
        <v>43</v>
      </c>
      <c r="E16" s="9" t="s">
        <v>44</v>
      </c>
      <c r="F16" s="16" t="s">
        <v>45</v>
      </c>
      <c r="G16" s="18"/>
      <c r="H16" s="9">
        <v>10</v>
      </c>
      <c r="I16" s="9">
        <v>10</v>
      </c>
      <c r="J16" s="5" t="s">
        <v>42</v>
      </c>
    </row>
    <row r="17" ht="71" customHeight="1" spans="1:10">
      <c r="A17" s="14"/>
      <c r="B17" s="17"/>
      <c r="C17" s="19" t="s">
        <v>46</v>
      </c>
      <c r="D17" s="15" t="s">
        <v>47</v>
      </c>
      <c r="E17" s="15" t="s">
        <v>48</v>
      </c>
      <c r="F17" s="20" t="s">
        <v>49</v>
      </c>
      <c r="G17" s="21"/>
      <c r="H17" s="15">
        <v>10</v>
      </c>
      <c r="I17" s="15">
        <v>10</v>
      </c>
      <c r="J17" s="19" t="s">
        <v>42</v>
      </c>
    </row>
    <row r="18" ht="46.8" spans="1:10">
      <c r="A18" s="14"/>
      <c r="B18" s="22"/>
      <c r="C18" s="5" t="s">
        <v>50</v>
      </c>
      <c r="D18" s="9" t="s">
        <v>51</v>
      </c>
      <c r="E18" s="9" t="s">
        <v>52</v>
      </c>
      <c r="F18" s="23">
        <v>45291</v>
      </c>
      <c r="G18" s="24"/>
      <c r="H18" s="9">
        <v>10</v>
      </c>
      <c r="I18" s="9">
        <v>10</v>
      </c>
      <c r="J18" s="5" t="s">
        <v>42</v>
      </c>
    </row>
    <row r="19" spans="1:11">
      <c r="A19" s="14"/>
      <c r="B19" s="15" t="s">
        <v>53</v>
      </c>
      <c r="C19" s="15" t="s">
        <v>54</v>
      </c>
      <c r="D19" s="15" t="s">
        <v>55</v>
      </c>
      <c r="E19" s="15" t="s">
        <v>56</v>
      </c>
      <c r="F19" s="20" t="s">
        <v>57</v>
      </c>
      <c r="G19" s="21"/>
      <c r="H19" s="15">
        <v>10</v>
      </c>
      <c r="I19" s="15">
        <v>10</v>
      </c>
      <c r="J19" s="19" t="s">
        <v>42</v>
      </c>
      <c r="K19" s="36"/>
    </row>
    <row r="20" spans="1:11">
      <c r="A20" s="14"/>
      <c r="B20" s="17"/>
      <c r="C20" s="22"/>
      <c r="D20" s="22"/>
      <c r="E20" s="22"/>
      <c r="F20" s="25"/>
      <c r="G20" s="26"/>
      <c r="H20" s="22"/>
      <c r="I20" s="22"/>
      <c r="J20" s="37"/>
      <c r="K20" s="36"/>
    </row>
    <row r="21" ht="31.2" spans="1:10">
      <c r="A21" s="14"/>
      <c r="B21" s="17"/>
      <c r="C21" s="9" t="s">
        <v>58</v>
      </c>
      <c r="D21" s="9" t="s">
        <v>42</v>
      </c>
      <c r="E21" s="9" t="s">
        <v>42</v>
      </c>
      <c r="F21" s="6" t="s">
        <v>42</v>
      </c>
      <c r="G21" s="8"/>
      <c r="H21" s="9">
        <v>0</v>
      </c>
      <c r="I21" s="9">
        <v>0</v>
      </c>
      <c r="J21" s="5" t="s">
        <v>42</v>
      </c>
    </row>
    <row r="22" ht="31.2" spans="1:10">
      <c r="A22" s="14"/>
      <c r="B22" s="22"/>
      <c r="C22" s="9" t="s">
        <v>59</v>
      </c>
      <c r="D22" s="9" t="s">
        <v>42</v>
      </c>
      <c r="E22" s="9" t="s">
        <v>42</v>
      </c>
      <c r="F22" s="6" t="s">
        <v>42</v>
      </c>
      <c r="G22" s="8"/>
      <c r="H22" s="9">
        <v>0</v>
      </c>
      <c r="I22" s="9">
        <v>0</v>
      </c>
      <c r="J22" s="5" t="s">
        <v>42</v>
      </c>
    </row>
    <row r="23" ht="31.2" spans="1:10">
      <c r="A23" s="14"/>
      <c r="B23" s="9" t="s">
        <v>60</v>
      </c>
      <c r="C23" s="9" t="s">
        <v>61</v>
      </c>
      <c r="D23" s="9" t="s">
        <v>42</v>
      </c>
      <c r="E23" s="9" t="s">
        <v>42</v>
      </c>
      <c r="F23" s="6" t="s">
        <v>42</v>
      </c>
      <c r="G23" s="8"/>
      <c r="H23" s="9">
        <v>0</v>
      </c>
      <c r="I23" s="9">
        <v>0</v>
      </c>
      <c r="J23" s="5" t="s">
        <v>42</v>
      </c>
    </row>
    <row r="24" ht="31.2" spans="1:10">
      <c r="A24" s="14"/>
      <c r="B24" s="9"/>
      <c r="C24" s="9" t="s">
        <v>62</v>
      </c>
      <c r="D24" s="9" t="s">
        <v>63</v>
      </c>
      <c r="E24" s="9" t="s">
        <v>64</v>
      </c>
      <c r="F24" s="27" t="s">
        <v>65</v>
      </c>
      <c r="G24" s="8"/>
      <c r="H24" s="9">
        <v>10</v>
      </c>
      <c r="I24" s="9">
        <v>10</v>
      </c>
      <c r="J24" s="5" t="s">
        <v>42</v>
      </c>
    </row>
    <row r="25" ht="31.2" spans="1:11">
      <c r="A25" s="14"/>
      <c r="B25" s="9"/>
      <c r="C25" s="9" t="s">
        <v>62</v>
      </c>
      <c r="D25" s="9" t="s">
        <v>66</v>
      </c>
      <c r="E25" s="9" t="s">
        <v>66</v>
      </c>
      <c r="F25" s="6" t="s">
        <v>66</v>
      </c>
      <c r="G25" s="8"/>
      <c r="H25" s="9">
        <v>10</v>
      </c>
      <c r="I25" s="5">
        <v>9</v>
      </c>
      <c r="J25" s="9" t="s">
        <v>67</v>
      </c>
      <c r="K25" s="36"/>
    </row>
    <row r="26" ht="31.2" spans="1:10">
      <c r="A26" s="14"/>
      <c r="B26" s="9"/>
      <c r="C26" s="9" t="s">
        <v>68</v>
      </c>
      <c r="D26" s="9" t="s">
        <v>42</v>
      </c>
      <c r="E26" s="9" t="s">
        <v>42</v>
      </c>
      <c r="F26" s="6" t="s">
        <v>42</v>
      </c>
      <c r="G26" s="8"/>
      <c r="H26" s="9">
        <v>0</v>
      </c>
      <c r="I26" s="9">
        <v>0</v>
      </c>
      <c r="J26" s="5" t="s">
        <v>42</v>
      </c>
    </row>
    <row r="27" ht="31.2" spans="1:10">
      <c r="A27" s="14"/>
      <c r="B27" s="9"/>
      <c r="C27" s="9" t="s">
        <v>69</v>
      </c>
      <c r="D27" s="9" t="s">
        <v>70</v>
      </c>
      <c r="E27" s="9" t="s">
        <v>71</v>
      </c>
      <c r="F27" s="5" t="s">
        <v>71</v>
      </c>
      <c r="G27" s="5"/>
      <c r="H27" s="9">
        <v>10</v>
      </c>
      <c r="I27" s="5">
        <v>9</v>
      </c>
      <c r="J27" s="9" t="s">
        <v>67</v>
      </c>
    </row>
    <row r="28" ht="31.2" spans="1:12">
      <c r="A28" s="14"/>
      <c r="B28" s="15" t="s">
        <v>72</v>
      </c>
      <c r="C28" s="9" t="s">
        <v>73</v>
      </c>
      <c r="D28" s="9" t="s">
        <v>74</v>
      </c>
      <c r="E28" s="9" t="s">
        <v>75</v>
      </c>
      <c r="F28" s="16">
        <v>0.9</v>
      </c>
      <c r="G28" s="8"/>
      <c r="H28" s="9">
        <v>5</v>
      </c>
      <c r="I28" s="9">
        <v>5</v>
      </c>
      <c r="J28" s="15" t="s">
        <v>42</v>
      </c>
      <c r="K28" s="36"/>
      <c r="L28" s="38"/>
    </row>
    <row r="29" ht="31.2" spans="1:12">
      <c r="A29" s="14"/>
      <c r="B29" s="22"/>
      <c r="C29" s="9" t="s">
        <v>73</v>
      </c>
      <c r="D29" s="9" t="s">
        <v>76</v>
      </c>
      <c r="E29" s="28" t="s">
        <v>75</v>
      </c>
      <c r="F29" s="29">
        <v>0.95</v>
      </c>
      <c r="G29" s="5"/>
      <c r="H29" s="9">
        <v>5</v>
      </c>
      <c r="I29" s="9">
        <v>5</v>
      </c>
      <c r="J29" s="22"/>
      <c r="K29" s="36"/>
      <c r="L29" s="38"/>
    </row>
    <row r="30" ht="15.6" spans="1:10">
      <c r="A30" s="30" t="s">
        <v>77</v>
      </c>
      <c r="B30" s="30"/>
      <c r="C30" s="30"/>
      <c r="D30" s="30"/>
      <c r="E30" s="30"/>
      <c r="F30" s="30"/>
      <c r="G30" s="30"/>
      <c r="H30" s="30">
        <f>SUM(H15:H29)+10</f>
        <v>100</v>
      </c>
      <c r="I30" s="39">
        <f>SUM(I15:I29)+J8</f>
        <v>92.9233440758842</v>
      </c>
      <c r="J30" s="40"/>
    </row>
    <row r="31" ht="161" customHeight="1" spans="1:10">
      <c r="A31" s="31" t="s">
        <v>78</v>
      </c>
      <c r="B31" s="32"/>
      <c r="C31" s="32"/>
      <c r="D31" s="32"/>
      <c r="E31" s="32"/>
      <c r="F31" s="32"/>
      <c r="G31" s="32"/>
      <c r="H31" s="32"/>
      <c r="I31" s="32"/>
      <c r="J31" s="32"/>
    </row>
  </sheetData>
  <mergeCells count="4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18"/>
    <mergeCell ref="B19:B22"/>
    <mergeCell ref="B23:B27"/>
    <mergeCell ref="B28:B29"/>
    <mergeCell ref="C19:C20"/>
    <mergeCell ref="D19:D20"/>
    <mergeCell ref="E19:E20"/>
    <mergeCell ref="H19:H20"/>
    <mergeCell ref="I19:I20"/>
    <mergeCell ref="J19:J20"/>
    <mergeCell ref="J28:J29"/>
    <mergeCell ref="L28:L29"/>
    <mergeCell ref="A7:C11"/>
    <mergeCell ref="F19:G20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米椒</cp:lastModifiedBy>
  <dcterms:created xsi:type="dcterms:W3CDTF">2015-06-07T10:17:00Z</dcterms:created>
  <cp:lastPrinted>2020-04-24T18:17:00Z</cp:lastPrinted>
  <dcterms:modified xsi:type="dcterms:W3CDTF">2024-05-15T08:20:23Z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