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<sst xmlns="http://schemas.openxmlformats.org/spreadsheetml/2006/main" count="136" uniqueCount="86">
  <si>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</si>
  <si>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</si>
  <si>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</si>
  <si>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</si>
  <si>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北京市创伤骨科研究所首发项目</t>
  </si>
  <si>
    <t>主管部门</t>
  </si>
  <si>
    <t>北京市卫生健康委员会</t>
  </si>
  <si>
    <t>实施单位</t>
  </si>
  <si>
    <t>北京市创伤骨科研究所</t>
  </si>
  <si>
    <t>项目负责人</t>
  </si>
  <si>
    <t>陈思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</si>
  <si>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</si>
  <si>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</si>
  <si>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</si>
  <si>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</si>
  <si>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</si>
  <si>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</si>
  <si>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</si>
  <si>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</si>
  <si>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</si>
  <si>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</si>
  <si>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</si>
  <si>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</si>
  <si>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</si>
  <si>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</si>
  <si>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</si>
  <si>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</si>
  <si>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1.年度目标：完成所有生物力学实验，完成临床试验50%病例入组。统计前期研究数据
2.按照纳入、排除标准，收集50例OLT病例纳入试验组，采用自体软骨细胞-富血小板血浆凝胶复合物修复距骨软骨损伤，采集并录入数据；对试验组和对照组病例进行随访，采集随访数据完成对照组随访；获得试验组部分临床数据和随访数据；发表SCI论文1篇，中文核心期刊/统计源期刊论文1篇；产出1篇中文会议文章。</t>
  </si>
  <si>
    <t>1.已完成所有生物力学实验，完成80%临床试验病例入组，已统计生物力学实验数据
2.按照纳入、排除标准，已收集完成21例病例纳入对照组并进行随访，采集随访数据，按计划完成对照组随访工作；获得动物实验临床数据和随访数据；以动物实验结果为基础，发表SCI文章2篇；以临床结果为基础，撰写SCI论文1篇，投稿被要求返回小修；获得专利2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</si>
  <si>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</si>
  <si>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</si>
  <si>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</si>
  <si>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</si>
  <si>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</si>
  <si>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</si>
  <si>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</si>
  <si>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</si>
  <si>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</si>
  <si>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</si>
  <si>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收集OLT病例纳入试验组的比例</t>
  </si>
  <si>
    <t>因动物试验未完成，暂未开展临床试验。2024年在动物试验取得结果的同时开展临床试验</t>
  </si>
  <si>
    <t>完成临床试验入组病例数量</t>
  </si>
  <si>
    <t>≥80%</t>
  </si>
  <si>
    <t>无</t>
  </si>
  <si>
    <t>完成对照组患者随访的比例</t>
  </si>
  <si>
    <t>获得试验组临床数据和随访数据的患者比例</t>
  </si>
  <si>
    <t>发表SCI论文</t>
  </si>
  <si>
    <t>1篇</t>
  </si>
  <si>
    <t>2篇</t>
  </si>
  <si>
    <t>发表中文核心期刊/统计源期刊论文</t>
  </si>
  <si>
    <t>0篇</t>
  </si>
  <si>
    <t>课题组主要发表SCI文章，中文文章正在返修</t>
  </si>
  <si>
    <t>产出中文会议文章</t>
  </si>
  <si>
    <t>未参加会议，2024年补充</t>
  </si>
  <si>
    <t>生物力学实验研究报告</t>
  </si>
  <si>
    <t>1项。完成生物力学试验，完成临床试验80%病例入组</t>
  </si>
  <si>
    <t>质量指标</t>
  </si>
  <si>
    <t>研究（调研、规划）报告的先进性、内容结构合理性、报告的实用性</t>
  </si>
  <si>
    <t>优良中低差</t>
  </si>
  <si>
    <t>优</t>
  </si>
  <si>
    <t>时效指标</t>
  </si>
  <si>
    <t>发布生物力学试验结果</t>
  </si>
  <si>
    <t>成本指标（10分）</t>
  </si>
  <si>
    <t>经济成本指标</t>
  </si>
  <si>
    <t>完成经费预算</t>
  </si>
  <si>
    <t>≥70%</t>
  </si>
  <si>
    <t>部分费用延期支付</t>
  </si>
  <si>
    <t>社会成本指标</t>
  </si>
  <si>
    <t>生态成本指标</t>
  </si>
  <si>
    <t>效果指标（30分）</t>
  </si>
  <si>
    <t>经济效益
指标</t>
  </si>
  <si>
    <t>社会效益
指标</t>
  </si>
  <si>
    <t>改良手术方式实验组外旋角度等指标与对照组相比有统计学差异</t>
  </si>
  <si>
    <t>力学稳定性增加情况</t>
  </si>
  <si>
    <t>部分指标有统计差异</t>
  </si>
  <si>
    <t>效益指标量化程度有待加强</t>
  </si>
  <si>
    <t>获得临床前大动物实验结果，为临床转化提供安全性及有效性数据</t>
  </si>
  <si>
    <t>生态效益
指标</t>
  </si>
  <si>
    <t>可持续影响指标</t>
  </si>
  <si>
    <t>满意度
指标（10分）</t>
  </si>
  <si>
    <t>服务对象满意度指标</t>
  </si>
  <si>
    <t>受试者满意度</t>
  </si>
  <si>
    <t>≥85%</t>
  </si>
  <si>
    <t>AO FAS评分90分以上的患者超过90%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</si>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</sst>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d&quot;日&quot;;@"/>
    <numFmt numFmtId="178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  <xf numFmtId="10" fontId="5" fillId="0" borderId="1" xfId="3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Alignment="1">
      <alignment horizontal="left" wrapText="1"/>
    </xf>
    <xf numFmtId="0" fontId="0" fillId="0" borderId="0" xfId="0" applyFill="1"/>
    <xf numFmtId="0" fontId="7" fillId="0" borderId="0" xfId="0" applyFont="1" applyFill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178" fontId="6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14525" y="1929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abSelected="1" zoomScale="80" zoomScaleNormal="80" zoomScaleSheetLayoutView="90" workbookViewId="0">
      <selection activeCell="K12" sqref="K12"/>
    </sheetView>
  </sheetViews>
  <sheetFormatPr defaultColWidth="9" defaultRowHeight="14.25"/>
  <cols>
    <col min="1" max="1" width="5.3302752293578" customWidth="1"/>
    <col min="2" max="2" width="9.75229357798165" customWidth="1"/>
    <col min="3" max="3" width="12.2477064220183" customWidth="1"/>
    <col min="4" max="4" width="22.3302752293578" style="1" customWidth="1"/>
    <col min="5" max="5" width="19.5045871559633" customWidth="1"/>
    <col min="6" max="6" width="13.3302752293578" customWidth="1"/>
    <col min="7" max="7" width="14.2477064220183" customWidth="1"/>
    <col min="8" max="8" width="12.5045871559633" customWidth="1"/>
    <col min="9" max="9" width="11" customWidth="1"/>
    <col min="10" max="10" width="28.4128440366972" style="1" customWidth="1"/>
    <col min="11" max="11" width="32.1651376146789" style="2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30" customHeight="1" spans="1:11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  <c r="K4" s="31"/>
    </row>
    <row r="5" ht="20" customHeight="1" spans="1:11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  <c r="K5" s="32"/>
    </row>
    <row r="6" ht="20" customHeight="1" spans="1:11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10">
        <v>13910084939</v>
      </c>
      <c r="I6" s="10"/>
      <c r="J6" s="10"/>
      <c r="K6" s="32"/>
    </row>
    <row r="7" ht="32.6" spans="1:11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  <c r="K7" s="31"/>
    </row>
    <row r="8" ht="20" customHeight="1" spans="1:11">
      <c r="A8" s="11"/>
      <c r="B8" s="11"/>
      <c r="C8" s="11"/>
      <c r="D8" s="12" t="s">
        <v>19</v>
      </c>
      <c r="E8" s="13">
        <f>SUM(E9:E11)</f>
        <v>47.006941</v>
      </c>
      <c r="F8" s="13">
        <f>SUM(F9:F11)</f>
        <v>47.006941</v>
      </c>
      <c r="G8" s="13">
        <f>SUM(G9:G11)</f>
        <v>3.465</v>
      </c>
      <c r="H8" s="14">
        <v>10</v>
      </c>
      <c r="I8" s="33">
        <f>G8/F8</f>
        <v>0.0737125183278784</v>
      </c>
      <c r="J8" s="34">
        <f>10*I8</f>
        <v>0.737125183278784</v>
      </c>
      <c r="K8" s="35"/>
    </row>
    <row r="9" ht="29" customHeight="1" spans="1:11">
      <c r="A9" s="11"/>
      <c r="B9" s="11"/>
      <c r="C9" s="11"/>
      <c r="D9" s="15" t="s">
        <v>20</v>
      </c>
      <c r="E9" s="13">
        <v>32</v>
      </c>
      <c r="F9" s="13">
        <v>32</v>
      </c>
      <c r="G9" s="13">
        <v>1.32</v>
      </c>
      <c r="H9" s="14" t="s">
        <v>21</v>
      </c>
      <c r="I9" s="33">
        <f>G9/F9</f>
        <v>0.04125</v>
      </c>
      <c r="J9" s="11" t="s">
        <v>21</v>
      </c>
      <c r="K9" s="35"/>
    </row>
    <row r="10" ht="25" customHeight="1" spans="1:11">
      <c r="A10" s="11"/>
      <c r="B10" s="11"/>
      <c r="C10" s="11"/>
      <c r="D10" s="11" t="s">
        <v>22</v>
      </c>
      <c r="E10" s="13">
        <v>15.006941</v>
      </c>
      <c r="F10" s="13">
        <v>15.006941</v>
      </c>
      <c r="G10" s="13">
        <v>2.145</v>
      </c>
      <c r="H10" s="14" t="s">
        <v>21</v>
      </c>
      <c r="I10" s="33">
        <f>G10/F10</f>
        <v>0.142933859738637</v>
      </c>
      <c r="J10" s="11" t="s">
        <v>21</v>
      </c>
      <c r="K10" s="35"/>
    </row>
    <row r="11" ht="19" customHeight="1" spans="1:11">
      <c r="A11" s="11"/>
      <c r="B11" s="11"/>
      <c r="C11" s="11"/>
      <c r="D11" s="15" t="s">
        <v>23</v>
      </c>
      <c r="E11" s="14" t="s">
        <v>21</v>
      </c>
      <c r="F11" s="14" t="s">
        <v>21</v>
      </c>
      <c r="G11" s="14" t="s">
        <v>21</v>
      </c>
      <c r="H11" s="14" t="s">
        <v>21</v>
      </c>
      <c r="I11" s="14" t="s">
        <v>21</v>
      </c>
      <c r="J11" s="11" t="s">
        <v>21</v>
      </c>
      <c r="K11" s="35"/>
    </row>
    <row r="12" ht="26" customHeight="1" spans="1:10">
      <c r="A12" s="16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16" customHeight="1" spans="1:10">
      <c r="A13" s="16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16.3" spans="1:10">
      <c r="A14" s="16" t="s">
        <v>29</v>
      </c>
      <c r="B14" s="11" t="s">
        <v>30</v>
      </c>
      <c r="C14" s="14" t="s">
        <v>31</v>
      </c>
      <c r="D14" s="11" t="s">
        <v>32</v>
      </c>
      <c r="E14" s="14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63" customHeight="1" spans="1:11">
      <c r="A15" s="16"/>
      <c r="B15" s="17" t="s">
        <v>37</v>
      </c>
      <c r="C15" s="18" t="s">
        <v>38</v>
      </c>
      <c r="D15" s="19" t="s">
        <v>39</v>
      </c>
      <c r="E15" s="20">
        <v>0.9</v>
      </c>
      <c r="F15" s="20">
        <v>0</v>
      </c>
      <c r="G15" s="18"/>
      <c r="H15" s="18">
        <v>4</v>
      </c>
      <c r="I15" s="18">
        <v>0</v>
      </c>
      <c r="J15" s="19" t="s">
        <v>40</v>
      </c>
      <c r="K15" s="36"/>
    </row>
    <row r="16" ht="49" customHeight="1" spans="1:11">
      <c r="A16" s="16"/>
      <c r="B16" s="21"/>
      <c r="C16" s="18" t="s">
        <v>38</v>
      </c>
      <c r="D16" s="19" t="s">
        <v>41</v>
      </c>
      <c r="E16" s="20" t="s">
        <v>42</v>
      </c>
      <c r="F16" s="20">
        <v>1</v>
      </c>
      <c r="G16" s="18"/>
      <c r="H16" s="18">
        <v>4</v>
      </c>
      <c r="I16" s="18">
        <v>4</v>
      </c>
      <c r="J16" s="19" t="s">
        <v>43</v>
      </c>
      <c r="K16" s="36"/>
    </row>
    <row r="17" ht="33" customHeight="1" spans="1:10">
      <c r="A17" s="16"/>
      <c r="B17" s="21"/>
      <c r="C17" s="18" t="s">
        <v>38</v>
      </c>
      <c r="D17" s="19" t="s">
        <v>44</v>
      </c>
      <c r="E17" s="20">
        <v>1</v>
      </c>
      <c r="F17" s="20">
        <v>1</v>
      </c>
      <c r="G17" s="18"/>
      <c r="H17" s="18">
        <v>4</v>
      </c>
      <c r="I17" s="18">
        <v>4</v>
      </c>
      <c r="J17" s="19" t="s">
        <v>43</v>
      </c>
    </row>
    <row r="18" ht="63" customHeight="1" spans="1:10">
      <c r="A18" s="16"/>
      <c r="B18" s="21"/>
      <c r="C18" s="18" t="s">
        <v>38</v>
      </c>
      <c r="D18" s="19" t="s">
        <v>45</v>
      </c>
      <c r="E18" s="20">
        <v>0.3</v>
      </c>
      <c r="F18" s="20">
        <v>0</v>
      </c>
      <c r="G18" s="18"/>
      <c r="H18" s="18">
        <v>4</v>
      </c>
      <c r="I18" s="18">
        <v>0</v>
      </c>
      <c r="J18" s="19" t="s">
        <v>40</v>
      </c>
    </row>
    <row r="19" ht="59" customHeight="1" spans="1:12">
      <c r="A19" s="16"/>
      <c r="B19" s="21"/>
      <c r="C19" s="18" t="s">
        <v>38</v>
      </c>
      <c r="D19" s="19" t="s">
        <v>46</v>
      </c>
      <c r="E19" s="18" t="s">
        <v>47</v>
      </c>
      <c r="F19" s="18" t="s">
        <v>48</v>
      </c>
      <c r="G19" s="18"/>
      <c r="H19" s="18">
        <v>5</v>
      </c>
      <c r="I19" s="18">
        <v>5</v>
      </c>
      <c r="J19" s="19" t="s">
        <v>43</v>
      </c>
      <c r="K19" s="36"/>
      <c r="L19" s="37"/>
    </row>
    <row r="20" ht="35" customHeight="1" spans="1:11">
      <c r="A20" s="16"/>
      <c r="B20" s="21"/>
      <c r="C20" s="18" t="s">
        <v>38</v>
      </c>
      <c r="D20" s="19" t="s">
        <v>49</v>
      </c>
      <c r="E20" s="18" t="s">
        <v>48</v>
      </c>
      <c r="F20" s="18" t="s">
        <v>50</v>
      </c>
      <c r="G20" s="18"/>
      <c r="H20" s="18">
        <v>3</v>
      </c>
      <c r="I20" s="18">
        <f>0.5/2*4</f>
        <v>1</v>
      </c>
      <c r="J20" s="19" t="s">
        <v>51</v>
      </c>
      <c r="K20" s="38"/>
    </row>
    <row r="21" ht="35" customHeight="1" spans="1:10">
      <c r="A21" s="16"/>
      <c r="B21" s="21"/>
      <c r="C21" s="18" t="s">
        <v>38</v>
      </c>
      <c r="D21" s="19" t="s">
        <v>52</v>
      </c>
      <c r="E21" s="18" t="s">
        <v>47</v>
      </c>
      <c r="F21" s="18" t="s">
        <v>50</v>
      </c>
      <c r="G21" s="18"/>
      <c r="H21" s="18">
        <v>4</v>
      </c>
      <c r="I21" s="18">
        <v>0</v>
      </c>
      <c r="J21" s="19" t="s">
        <v>53</v>
      </c>
    </row>
    <row r="22" ht="47" customHeight="1" spans="1:10">
      <c r="A22" s="16"/>
      <c r="B22" s="21"/>
      <c r="C22" s="14" t="s">
        <v>38</v>
      </c>
      <c r="D22" s="11" t="s">
        <v>54</v>
      </c>
      <c r="E22" s="18" t="s">
        <v>47</v>
      </c>
      <c r="F22" s="11" t="s">
        <v>55</v>
      </c>
      <c r="G22" s="11"/>
      <c r="H22" s="18">
        <v>4</v>
      </c>
      <c r="I22" s="18">
        <v>4</v>
      </c>
      <c r="J22" s="11" t="s">
        <v>43</v>
      </c>
    </row>
    <row r="23" ht="66" customHeight="1" spans="1:11">
      <c r="A23" s="16"/>
      <c r="B23" s="21"/>
      <c r="C23" s="14" t="s">
        <v>56</v>
      </c>
      <c r="D23" s="11" t="s">
        <v>57</v>
      </c>
      <c r="E23" s="11" t="s">
        <v>58</v>
      </c>
      <c r="F23" s="22" t="s">
        <v>59</v>
      </c>
      <c r="G23" s="23"/>
      <c r="H23" s="18">
        <v>4</v>
      </c>
      <c r="I23" s="18">
        <v>4</v>
      </c>
      <c r="J23" s="11" t="s">
        <v>43</v>
      </c>
      <c r="K23" s="39"/>
    </row>
    <row r="24" ht="41" customHeight="1" spans="1:10">
      <c r="A24" s="16"/>
      <c r="B24" s="24"/>
      <c r="C24" s="14" t="s">
        <v>60</v>
      </c>
      <c r="D24" s="11" t="s">
        <v>61</v>
      </c>
      <c r="E24" s="25">
        <v>45291</v>
      </c>
      <c r="F24" s="26">
        <v>45291</v>
      </c>
      <c r="G24" s="26"/>
      <c r="H24" s="11">
        <v>4</v>
      </c>
      <c r="I24" s="11">
        <v>4</v>
      </c>
      <c r="J24" s="11" t="s">
        <v>43</v>
      </c>
    </row>
    <row r="25" ht="33" customHeight="1" spans="1:10">
      <c r="A25" s="16"/>
      <c r="B25" s="17" t="s">
        <v>62</v>
      </c>
      <c r="C25" s="11" t="s">
        <v>63</v>
      </c>
      <c r="D25" s="11" t="s">
        <v>64</v>
      </c>
      <c r="E25" s="11" t="s">
        <v>65</v>
      </c>
      <c r="F25" s="27">
        <v>0.0569</v>
      </c>
      <c r="G25" s="27"/>
      <c r="H25" s="11">
        <v>10</v>
      </c>
      <c r="I25" s="34">
        <f>5.69/70*10</f>
        <v>0.812857142857143</v>
      </c>
      <c r="J25" s="11" t="s">
        <v>66</v>
      </c>
    </row>
    <row r="26" ht="33" customHeight="1" spans="1:10">
      <c r="A26" s="16"/>
      <c r="B26" s="21"/>
      <c r="C26" s="11" t="s">
        <v>67</v>
      </c>
      <c r="D26" s="11" t="s">
        <v>43</v>
      </c>
      <c r="E26" s="11" t="s">
        <v>43</v>
      </c>
      <c r="F26" s="22" t="s">
        <v>43</v>
      </c>
      <c r="G26" s="23"/>
      <c r="H26" s="11">
        <v>0</v>
      </c>
      <c r="I26" s="11">
        <v>0</v>
      </c>
      <c r="J26" s="11" t="s">
        <v>43</v>
      </c>
    </row>
    <row r="27" ht="33" customHeight="1" spans="1:10">
      <c r="A27" s="16"/>
      <c r="B27" s="24"/>
      <c r="C27" s="11" t="s">
        <v>68</v>
      </c>
      <c r="D27" s="11" t="s">
        <v>43</v>
      </c>
      <c r="E27" s="11" t="s">
        <v>43</v>
      </c>
      <c r="F27" s="22" t="s">
        <v>43</v>
      </c>
      <c r="G27" s="23"/>
      <c r="H27" s="11">
        <v>0</v>
      </c>
      <c r="I27" s="11">
        <v>0</v>
      </c>
      <c r="J27" s="11" t="s">
        <v>43</v>
      </c>
    </row>
    <row r="28" ht="32" customHeight="1" spans="1:10">
      <c r="A28" s="16"/>
      <c r="B28" s="11" t="s">
        <v>69</v>
      </c>
      <c r="C28" s="11" t="s">
        <v>70</v>
      </c>
      <c r="D28" s="11" t="s">
        <v>43</v>
      </c>
      <c r="E28" s="11" t="s">
        <v>43</v>
      </c>
      <c r="F28" s="22" t="s">
        <v>43</v>
      </c>
      <c r="G28" s="23"/>
      <c r="H28" s="11">
        <v>0</v>
      </c>
      <c r="I28" s="11">
        <v>0</v>
      </c>
      <c r="J28" s="11" t="s">
        <v>43</v>
      </c>
    </row>
    <row r="29" ht="62" customHeight="1" spans="1:10">
      <c r="A29" s="16"/>
      <c r="B29" s="11"/>
      <c r="C29" s="17" t="s">
        <v>71</v>
      </c>
      <c r="D29" s="11" t="s">
        <v>72</v>
      </c>
      <c r="E29" s="11" t="s">
        <v>73</v>
      </c>
      <c r="F29" s="14" t="s">
        <v>74</v>
      </c>
      <c r="G29" s="14"/>
      <c r="H29" s="11">
        <v>15</v>
      </c>
      <c r="I29" s="14">
        <v>14</v>
      </c>
      <c r="J29" s="17" t="s">
        <v>75</v>
      </c>
    </row>
    <row r="30" ht="66" customHeight="1" spans="1:10">
      <c r="A30" s="16"/>
      <c r="B30" s="11"/>
      <c r="C30" s="24"/>
      <c r="D30" s="19" t="s">
        <v>76</v>
      </c>
      <c r="E30" s="19" t="s">
        <v>76</v>
      </c>
      <c r="F30" s="19" t="s">
        <v>76</v>
      </c>
      <c r="G30" s="19"/>
      <c r="H30" s="19">
        <v>15</v>
      </c>
      <c r="I30" s="18">
        <v>14</v>
      </c>
      <c r="J30" s="24"/>
    </row>
    <row r="31" ht="37" customHeight="1" spans="1:10">
      <c r="A31" s="16"/>
      <c r="B31" s="11"/>
      <c r="C31" s="11" t="s">
        <v>77</v>
      </c>
      <c r="D31" s="11" t="s">
        <v>43</v>
      </c>
      <c r="E31" s="11" t="s">
        <v>43</v>
      </c>
      <c r="F31" s="22" t="s">
        <v>43</v>
      </c>
      <c r="G31" s="23"/>
      <c r="H31" s="11">
        <v>0</v>
      </c>
      <c r="I31" s="11">
        <v>0</v>
      </c>
      <c r="J31" s="11" t="s">
        <v>43</v>
      </c>
    </row>
    <row r="32" ht="40" customHeight="1" spans="1:10">
      <c r="A32" s="16"/>
      <c r="B32" s="11"/>
      <c r="C32" s="11" t="s">
        <v>78</v>
      </c>
      <c r="D32" s="11" t="s">
        <v>43</v>
      </c>
      <c r="E32" s="11" t="s">
        <v>43</v>
      </c>
      <c r="F32" s="22" t="s">
        <v>43</v>
      </c>
      <c r="G32" s="23"/>
      <c r="H32" s="11">
        <v>0</v>
      </c>
      <c r="I32" s="11">
        <v>0</v>
      </c>
      <c r="J32" s="11" t="s">
        <v>43</v>
      </c>
    </row>
    <row r="33" ht="71" customHeight="1" spans="1:12">
      <c r="A33" s="16"/>
      <c r="B33" s="11" t="s">
        <v>79</v>
      </c>
      <c r="C33" s="11" t="s">
        <v>80</v>
      </c>
      <c r="D33" s="11" t="s">
        <v>81</v>
      </c>
      <c r="E33" s="11" t="s">
        <v>82</v>
      </c>
      <c r="F33" s="11" t="s">
        <v>83</v>
      </c>
      <c r="G33" s="11"/>
      <c r="H33" s="11">
        <v>10</v>
      </c>
      <c r="I33" s="14">
        <v>10</v>
      </c>
      <c r="J33" s="11" t="s">
        <v>43</v>
      </c>
      <c r="K33" s="39"/>
      <c r="L33" s="40"/>
    </row>
    <row r="34" ht="27" customHeight="1" spans="1:12">
      <c r="A34" s="28" t="s">
        <v>84</v>
      </c>
      <c r="B34" s="28"/>
      <c r="C34" s="28"/>
      <c r="D34" s="28"/>
      <c r="E34" s="28"/>
      <c r="F34" s="28"/>
      <c r="G34" s="28"/>
      <c r="H34" s="28">
        <f>SUM(H15:H33)+H8</f>
        <v>100</v>
      </c>
      <c r="I34" s="41">
        <f>SUM(I15:I33)+J8</f>
        <v>65.5499823261359</v>
      </c>
      <c r="J34" s="42"/>
      <c r="K34" s="39"/>
      <c r="L34" s="40"/>
    </row>
    <row r="35" ht="161" customHeight="1" spans="1:10">
      <c r="A35" s="29" t="s">
        <v>85</v>
      </c>
      <c r="B35" s="30"/>
      <c r="C35" s="30"/>
      <c r="D35" s="30"/>
      <c r="E35" s="30"/>
      <c r="F35" s="30"/>
      <c r="G35" s="30"/>
      <c r="H35" s="30"/>
      <c r="I35" s="30"/>
      <c r="J35" s="30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4"/>
    <mergeCell ref="B25:B27"/>
    <mergeCell ref="B28:B32"/>
    <mergeCell ref="C29:C30"/>
    <mergeCell ref="J29:J30"/>
    <mergeCell ref="K8:K11"/>
    <mergeCell ref="L33:L34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2024-09-19T07:57:37Z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1E1106250A2143A5A4F6B76CF8245594_13</vt:lpwstr>
  </property>
</Properties>
</file>