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295"/>
  </bookViews>
  <sheets>
    <sheet name="Sheet1" sheetId="1" r:id="rId1"/>
  </sheets>
  <definedNames>
    <definedName name="_xlnm.Print_Area" localSheetId="0">Sheet1!$A$1:$J$28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<sst xmlns="http://schemas.openxmlformats.org/spreadsheetml/2006/main" count="110" uniqueCount="82">
  <si>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</si>
  <si>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</si>
  <si>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</si>
  <si>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</si>
  <si>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北京市儿科研究所出生缺陷精准医学研究</t>
  </si>
  <si>
    <t>主管部门</t>
  </si>
  <si>
    <t>北京市卫生健康委员会</t>
  </si>
  <si>
    <t>实施单位</t>
  </si>
  <si>
    <t>北京市儿科研究所</t>
  </si>
  <si>
    <t>项目负责人</t>
  </si>
  <si>
    <t>李巍</t>
  </si>
  <si>
    <t>联系电话</t>
  </si>
  <si>
    <t>010-59616894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</si>
  <si>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</si>
  <si>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</si>
  <si>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</si>
  <si>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</si>
  <si>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</si>
  <si>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</si>
  <si>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</si>
  <si>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</si>
  <si>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</si>
  <si>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</si>
  <si>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</si>
  <si>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</si>
  <si>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</si>
  <si>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</si>
  <si>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</si>
  <si>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度预期目标：一：进一步扩大筛查样本，开发建立中国本土的新生儿基因筛查知识库；对筛查阳性本病例进行亲本来源验证和确诊，优化和开发基于无表型指征的基因变异判读体系；通过遗传咨询和产前诊断的方式，指导患儿家庭再生育等问题；实现早筛查早发现，对筛查阳性确诊的病例，实施有效治疗；发表论文2篇。
二：已初步搭建先天性结构畸形患者WES和CNV检测分析流程。进一步扩大样本量，继续进行先天性骨骼系统发育异常以及其他结构畸形的患儿致病基因检测，争取发现1-2个新疾病基因，并开展功能学研究，撰写论文1-2篇。
三：已完成累及呼吸系统的单基因遗传病常见基因的检测流程搭建，并建立患儿分子诊断与临床表型的本地数据库。进一步收集原发纤毛运动障碍家系，寻找新疾病基因，并开展功能学研究，发表论文2篇。
四：已搭建发育迟缓患儿家系的分子诊断分析平台。进一步扩大样本量，整合CNV-seq及RNA-seq技术，建立立体化精准诊断平台。对诊断结果和临床资料进行分析研究，鉴定基因型-表型关联性，指导临床治疗和预后。争取发现新致病基因1个，并开展功能学研究，撰写文章1-2篇。</t>
  </si>
  <si>
    <t>2023年度实际完成情况：课题一：已完成超过3万例的新生儿基因筛查，完成超过700例的筛查阳性样本亲本来源验证和遗传咨询；已完成基于无表型指征的基因变异判读体系建立以及智能工具的搭建；发表相关学术论文2篇。
课题2：已完成超过200例先天结构畸形的家系基因组检测，开展TRPV4、SCARF2、PUF60等基因功能学研究，申报国家级课题2向，发表相关SCI论文3篇。
课题3：已完成累计超过300例的呼吸系统相关疾病的遗传学研究，开展TONSL基因的功能学研究，发表相关SCI论文1篇。
课题4：已完成超过150例的神经系统发育异常的患儿家系基因组检测，并搭建了本地数据库，开展新的候选基因功能学研究，发表SCI论文2篇。</t>
  </si>
  <si>
    <t>绩效指标</t>
  </si>
  <si>
    <t>一级指标</t>
  </si>
  <si>
    <t>二级指标</t>
  </si>
  <si>
    <t>三级指标</t>
  </si>
  <si>
    <t>年度指标值(A)</t>
  </si>
  <si>
    <t>实际完成值(B)</t>
  </si>
  <si>
    <t>分值</t>
  </si>
  <si>
    <t>偏差原因分析及改进措施</t>
  </si>
  <si>
    <t>产出指标（40分）</t>
  </si>
  <si>
    <t>数量指标</t>
  </si>
  <si>
    <t>新生儿单基因筛查样本入组</t>
  </si>
  <si>
    <t>＞3000例</t>
  </si>
  <si>
    <t>2985例</t>
  </si>
  <si>
    <t>样本数因生育率下降有所偏低。</t>
  </si>
  <si>
    <t>发表论文篇数</t>
  </si>
  <si>
    <t>≥8篇</t>
  </si>
  <si>
    <t>10篇</t>
  </si>
  <si>
    <t>无</t>
  </si>
  <si>
    <t>完成课题立项数</t>
  </si>
  <si>
    <t>≥3项</t>
  </si>
  <si>
    <t>3项，无国家级项目</t>
  </si>
  <si>
    <t>研究生培养人数</t>
  </si>
  <si>
    <t>≥2名</t>
  </si>
  <si>
    <t>2名</t>
  </si>
  <si>
    <t>质量指标</t>
  </si>
  <si>
    <t>发表SCI论文比例</t>
  </si>
  <si>
    <t>＞60%</t>
  </si>
  <si>
    <t>时效指标</t>
  </si>
  <si>
    <t>项目整体严格按申报进度实施</t>
  </si>
  <si>
    <t>2023年12月31日前完成</t>
  </si>
  <si>
    <t>实验样本的入组检测进度严格按照计划执行</t>
  </si>
  <si>
    <t>成本指标（10分）</t>
  </si>
  <si>
    <t>经济成本指标</t>
  </si>
  <si>
    <t>项目预算控制数</t>
  </si>
  <si>
    <t>553.560182万元</t>
  </si>
  <si>
    <t>效果指标（30分）</t>
  </si>
  <si>
    <t>经济效益
指标</t>
  </si>
  <si>
    <t>新的方案可以节约社会支出，研发新技术定性与传统方法比较，新技术方案成本更低，检测范围更广泛</t>
  </si>
  <si>
    <t>效益指标量化程度有待加强</t>
  </si>
  <si>
    <t>社会效益
指标</t>
  </si>
  <si>
    <t>SCI国际论文发表篇数</t>
  </si>
  <si>
    <t>≥4篇</t>
  </si>
  <si>
    <t>8篇</t>
  </si>
  <si>
    <t>国家核心期刊论文发表篇数</t>
  </si>
  <si>
    <t>≥2篇</t>
  </si>
  <si>
    <t>2篇</t>
  </si>
  <si>
    <t>满意度
指标（10分）</t>
  </si>
  <si>
    <t>服务对象满意度指标</t>
  </si>
  <si>
    <t>受益患儿家长满意度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</si>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</sst>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9">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9" fontId="5" fillId="0" borderId="1" xfId="3"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1" fillId="0" borderId="0" xfId="0" applyFont="1" applyFill="1" applyAlignment="1">
      <alignment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4218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zoomScale="80" zoomScaleNormal="80" zoomScaleSheetLayoutView="90" topLeftCell="A4" workbookViewId="0">
      <selection activeCell="K23" sqref="K23"/>
    </sheetView>
  </sheetViews>
  <sheetFormatPr defaultColWidth="9" defaultRowHeight="14.25"/>
  <cols>
    <col min="1" max="1" width="5.375" style="1" customWidth="1"/>
    <col min="2" max="2" width="11.5" style="1" customWidth="1"/>
    <col min="3" max="3" width="12.25" style="1" customWidth="1"/>
    <col min="4" max="4" width="29.625" style="1" customWidth="1"/>
    <col min="5" max="5" width="26.875" style="1" customWidth="1"/>
    <col min="6" max="7" width="18.25" style="1" customWidth="1"/>
    <col min="8" max="8" width="12.5" style="1" customWidth="1"/>
    <col min="9" max="9" width="11" style="1" customWidth="1"/>
    <col min="10" max="10" width="17.625" style="1" customWidth="1"/>
    <col min="11" max="11" width="25" style="1" customWidth="1"/>
    <col min="12"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t="s">
        <v>12</v>
      </c>
      <c r="I6" s="9"/>
      <c r="J6" s="9"/>
    </row>
    <row r="7" ht="28.5" spans="1:10">
      <c r="A7" s="9" t="s">
        <v>13</v>
      </c>
      <c r="B7" s="9"/>
      <c r="C7" s="9"/>
      <c r="D7" s="5"/>
      <c r="E7" s="9" t="s">
        <v>14</v>
      </c>
      <c r="F7" s="9" t="s">
        <v>15</v>
      </c>
      <c r="G7" s="9" t="s">
        <v>16</v>
      </c>
      <c r="H7" s="9" t="s">
        <v>17</v>
      </c>
      <c r="I7" s="9" t="s">
        <v>18</v>
      </c>
      <c r="J7" s="5" t="s">
        <v>19</v>
      </c>
    </row>
    <row r="8" ht="29.1" customHeight="1" spans="1:10">
      <c r="A8" s="9"/>
      <c r="B8" s="9"/>
      <c r="C8" s="9"/>
      <c r="D8" s="10" t="s">
        <v>20</v>
      </c>
      <c r="E8" s="5">
        <f>SUM(E9:E11)</f>
        <v>553.560182</v>
      </c>
      <c r="F8" s="5">
        <f>SUM(F9:F11)</f>
        <v>553.560182</v>
      </c>
      <c r="G8" s="5">
        <f>SUM(G9:G11)</f>
        <v>553.560182</v>
      </c>
      <c r="H8" s="5">
        <v>10</v>
      </c>
      <c r="I8" s="25">
        <f>G8/F8</f>
        <v>1</v>
      </c>
      <c r="J8" s="9">
        <f>10*I8</f>
        <v>10</v>
      </c>
    </row>
    <row r="9" ht="24" customHeight="1" spans="1:10">
      <c r="A9" s="9"/>
      <c r="B9" s="9"/>
      <c r="C9" s="9"/>
      <c r="D9" s="11" t="s">
        <v>21</v>
      </c>
      <c r="E9" s="12">
        <v>553.56</v>
      </c>
      <c r="F9" s="12">
        <v>553.56</v>
      </c>
      <c r="G9" s="12">
        <v>553.56</v>
      </c>
      <c r="H9" s="5" t="s">
        <v>22</v>
      </c>
      <c r="I9" s="25">
        <f>G9/F9</f>
        <v>1</v>
      </c>
      <c r="J9" s="9" t="s">
        <v>22</v>
      </c>
    </row>
    <row r="10" ht="24.95" customHeight="1" spans="1:10">
      <c r="A10" s="9"/>
      <c r="B10" s="9"/>
      <c r="C10" s="9"/>
      <c r="D10" s="5" t="s">
        <v>23</v>
      </c>
      <c r="E10" s="5">
        <v>0.000182</v>
      </c>
      <c r="F10" s="5">
        <v>0.000182</v>
      </c>
      <c r="G10" s="5">
        <v>0.000182</v>
      </c>
      <c r="H10" s="5" t="s">
        <v>22</v>
      </c>
      <c r="I10" s="25">
        <f>G10/F10</f>
        <v>1</v>
      </c>
      <c r="J10" s="9" t="s">
        <v>22</v>
      </c>
    </row>
    <row r="11" ht="18.95" customHeight="1" spans="1:10">
      <c r="A11" s="9"/>
      <c r="B11" s="9"/>
      <c r="C11" s="9"/>
      <c r="D11" s="13" t="s">
        <v>24</v>
      </c>
      <c r="E11" s="5" t="s">
        <v>22</v>
      </c>
      <c r="F11" s="5" t="s">
        <v>22</v>
      </c>
      <c r="G11" s="5" t="s">
        <v>22</v>
      </c>
      <c r="H11" s="5" t="s">
        <v>22</v>
      </c>
      <c r="I11" s="5" t="s">
        <v>22</v>
      </c>
      <c r="J11" s="9" t="s">
        <v>22</v>
      </c>
    </row>
    <row r="12" ht="26.1" customHeight="1" spans="1:10">
      <c r="A12" s="14" t="s">
        <v>25</v>
      </c>
      <c r="B12" s="9" t="s">
        <v>26</v>
      </c>
      <c r="C12" s="9"/>
      <c r="D12" s="9"/>
      <c r="E12" s="9"/>
      <c r="F12" s="9" t="s">
        <v>27</v>
      </c>
      <c r="G12" s="9"/>
      <c r="H12" s="9"/>
      <c r="I12" s="9"/>
      <c r="J12" s="9"/>
    </row>
    <row r="13" ht="218.1" customHeight="1" spans="1:10">
      <c r="A13" s="14"/>
      <c r="B13" s="11" t="s">
        <v>28</v>
      </c>
      <c r="C13" s="11"/>
      <c r="D13" s="11"/>
      <c r="E13" s="11"/>
      <c r="F13" s="11" t="s">
        <v>29</v>
      </c>
      <c r="G13" s="11"/>
      <c r="H13" s="11"/>
      <c r="I13" s="11"/>
      <c r="J13" s="11"/>
    </row>
    <row r="14" ht="28.5" spans="1:10">
      <c r="A14" s="14" t="s">
        <v>30</v>
      </c>
      <c r="B14" s="9" t="s">
        <v>31</v>
      </c>
      <c r="C14" s="5" t="s">
        <v>32</v>
      </c>
      <c r="D14" s="5" t="s">
        <v>33</v>
      </c>
      <c r="E14" s="5" t="s">
        <v>34</v>
      </c>
      <c r="F14" s="9" t="s">
        <v>35</v>
      </c>
      <c r="G14" s="9"/>
      <c r="H14" s="9" t="s">
        <v>36</v>
      </c>
      <c r="I14" s="9" t="s">
        <v>19</v>
      </c>
      <c r="J14" s="9" t="s">
        <v>37</v>
      </c>
    </row>
    <row r="15" ht="35.1" customHeight="1" spans="1:11">
      <c r="A15" s="14"/>
      <c r="B15" s="15" t="s">
        <v>38</v>
      </c>
      <c r="C15" s="5" t="s">
        <v>39</v>
      </c>
      <c r="D15" s="5" t="s">
        <v>40</v>
      </c>
      <c r="E15" s="5" t="s">
        <v>41</v>
      </c>
      <c r="F15" s="16" t="s">
        <v>42</v>
      </c>
      <c r="G15" s="17"/>
      <c r="H15" s="9">
        <v>5</v>
      </c>
      <c r="I15" s="26">
        <v>4.98</v>
      </c>
      <c r="J15" s="9" t="s">
        <v>43</v>
      </c>
      <c r="K15" s="27"/>
    </row>
    <row r="16" ht="24" customHeight="1" spans="1:10">
      <c r="A16" s="14"/>
      <c r="B16" s="18"/>
      <c r="C16" s="5" t="s">
        <v>39</v>
      </c>
      <c r="D16" s="5" t="s">
        <v>44</v>
      </c>
      <c r="E16" s="5" t="s">
        <v>45</v>
      </c>
      <c r="F16" s="5" t="s">
        <v>46</v>
      </c>
      <c r="G16" s="5"/>
      <c r="H16" s="9">
        <v>10</v>
      </c>
      <c r="I16" s="9">
        <v>10</v>
      </c>
      <c r="J16" s="5" t="s">
        <v>47</v>
      </c>
    </row>
    <row r="17" ht="35.1" customHeight="1" spans="1:10">
      <c r="A17" s="14"/>
      <c r="B17" s="18"/>
      <c r="C17" s="5" t="s">
        <v>39</v>
      </c>
      <c r="D17" s="5" t="s">
        <v>48</v>
      </c>
      <c r="E17" s="5" t="s">
        <v>49</v>
      </c>
      <c r="F17" s="6" t="s">
        <v>50</v>
      </c>
      <c r="G17" s="8"/>
      <c r="H17" s="9">
        <v>5</v>
      </c>
      <c r="I17" s="9">
        <v>5</v>
      </c>
      <c r="J17" s="5" t="s">
        <v>47</v>
      </c>
    </row>
    <row r="18" ht="24" customHeight="1" spans="1:10">
      <c r="A18" s="14"/>
      <c r="B18" s="18"/>
      <c r="C18" s="5" t="s">
        <v>39</v>
      </c>
      <c r="D18" s="5" t="s">
        <v>51</v>
      </c>
      <c r="E18" s="5" t="s">
        <v>52</v>
      </c>
      <c r="F18" s="5" t="s">
        <v>53</v>
      </c>
      <c r="G18" s="5"/>
      <c r="H18" s="9">
        <v>5</v>
      </c>
      <c r="I18" s="9">
        <v>5</v>
      </c>
      <c r="J18" s="5" t="s">
        <v>47</v>
      </c>
    </row>
    <row r="19" ht="24" customHeight="1" spans="1:10">
      <c r="A19" s="14"/>
      <c r="B19" s="18"/>
      <c r="C19" s="5" t="s">
        <v>54</v>
      </c>
      <c r="D19" s="9" t="s">
        <v>55</v>
      </c>
      <c r="E19" s="9" t="s">
        <v>56</v>
      </c>
      <c r="F19" s="19">
        <v>0.8</v>
      </c>
      <c r="G19" s="9"/>
      <c r="H19" s="9">
        <v>5</v>
      </c>
      <c r="I19" s="9">
        <v>5</v>
      </c>
      <c r="J19" s="5" t="s">
        <v>47</v>
      </c>
    </row>
    <row r="20" ht="36" customHeight="1" spans="1:11">
      <c r="A20" s="14"/>
      <c r="B20" s="18"/>
      <c r="C20" s="5" t="s">
        <v>57</v>
      </c>
      <c r="D20" s="9" t="s">
        <v>58</v>
      </c>
      <c r="E20" s="9" t="s">
        <v>59</v>
      </c>
      <c r="F20" s="20">
        <v>45291</v>
      </c>
      <c r="G20" s="9"/>
      <c r="H20" s="9">
        <v>5</v>
      </c>
      <c r="I20" s="9">
        <v>5</v>
      </c>
      <c r="J20" s="5" t="s">
        <v>47</v>
      </c>
      <c r="K20" s="27"/>
    </row>
    <row r="21" ht="36" customHeight="1" spans="1:11">
      <c r="A21" s="14"/>
      <c r="B21" s="18"/>
      <c r="C21" s="5" t="s">
        <v>57</v>
      </c>
      <c r="D21" s="9" t="s">
        <v>60</v>
      </c>
      <c r="E21" s="9" t="s">
        <v>59</v>
      </c>
      <c r="F21" s="20">
        <v>45291</v>
      </c>
      <c r="G21" s="9"/>
      <c r="H21" s="9">
        <v>5</v>
      </c>
      <c r="I21" s="9">
        <v>5</v>
      </c>
      <c r="J21" s="5" t="s">
        <v>47</v>
      </c>
      <c r="K21" s="27"/>
    </row>
    <row r="22" ht="35.1" customHeight="1" spans="1:10">
      <c r="A22" s="14"/>
      <c r="B22" s="15" t="s">
        <v>61</v>
      </c>
      <c r="C22" s="9" t="s">
        <v>62</v>
      </c>
      <c r="D22" s="9" t="s">
        <v>63</v>
      </c>
      <c r="E22" s="5" t="s">
        <v>64</v>
      </c>
      <c r="F22" s="9" t="s">
        <v>64</v>
      </c>
      <c r="G22" s="9"/>
      <c r="H22" s="9">
        <v>10</v>
      </c>
      <c r="I22" s="9">
        <v>10</v>
      </c>
      <c r="J22" s="5" t="s">
        <v>47</v>
      </c>
    </row>
    <row r="23" ht="69.95" customHeight="1" spans="1:10">
      <c r="A23" s="14"/>
      <c r="B23" s="9" t="s">
        <v>65</v>
      </c>
      <c r="C23" s="9" t="s">
        <v>66</v>
      </c>
      <c r="D23" s="9" t="s">
        <v>67</v>
      </c>
      <c r="E23" s="9" t="s">
        <v>67</v>
      </c>
      <c r="F23" s="9" t="s">
        <v>67</v>
      </c>
      <c r="G23" s="9"/>
      <c r="H23" s="9">
        <v>10</v>
      </c>
      <c r="I23" s="9">
        <v>8</v>
      </c>
      <c r="J23" s="9" t="s">
        <v>68</v>
      </c>
    </row>
    <row r="24" ht="35.1" customHeight="1" spans="1:10">
      <c r="A24" s="14"/>
      <c r="B24" s="9"/>
      <c r="C24" s="9" t="s">
        <v>69</v>
      </c>
      <c r="D24" s="9" t="s">
        <v>70</v>
      </c>
      <c r="E24" s="9" t="s">
        <v>71</v>
      </c>
      <c r="F24" s="6" t="s">
        <v>72</v>
      </c>
      <c r="G24" s="8"/>
      <c r="H24" s="9">
        <v>10</v>
      </c>
      <c r="I24" s="5">
        <v>10</v>
      </c>
      <c r="J24" s="5" t="s">
        <v>47</v>
      </c>
    </row>
    <row r="25" ht="35.1" customHeight="1" spans="1:10">
      <c r="A25" s="14"/>
      <c r="B25" s="9"/>
      <c r="C25" s="9" t="s">
        <v>69</v>
      </c>
      <c r="D25" s="9" t="s">
        <v>73</v>
      </c>
      <c r="E25" s="9" t="s">
        <v>74</v>
      </c>
      <c r="F25" s="5" t="s">
        <v>75</v>
      </c>
      <c r="G25" s="5"/>
      <c r="H25" s="9">
        <v>10</v>
      </c>
      <c r="I25" s="5">
        <v>10</v>
      </c>
      <c r="J25" s="5" t="s">
        <v>47</v>
      </c>
    </row>
    <row r="26" ht="48.95" customHeight="1" spans="1:10">
      <c r="A26" s="14"/>
      <c r="B26" s="9" t="s">
        <v>76</v>
      </c>
      <c r="C26" s="9" t="s">
        <v>77</v>
      </c>
      <c r="D26" s="9" t="s">
        <v>78</v>
      </c>
      <c r="E26" s="5" t="s">
        <v>79</v>
      </c>
      <c r="F26" s="21">
        <v>0.982</v>
      </c>
      <c r="G26" s="21"/>
      <c r="H26" s="9">
        <v>10</v>
      </c>
      <c r="I26" s="5">
        <v>10</v>
      </c>
      <c r="J26" s="5" t="s">
        <v>47</v>
      </c>
    </row>
    <row r="27" ht="27" customHeight="1" spans="1:10">
      <c r="A27" s="22" t="s">
        <v>80</v>
      </c>
      <c r="B27" s="22"/>
      <c r="C27" s="22"/>
      <c r="D27" s="22"/>
      <c r="E27" s="22"/>
      <c r="F27" s="22"/>
      <c r="G27" s="22"/>
      <c r="H27" s="22">
        <v>100</v>
      </c>
      <c r="I27" s="28">
        <f>SUM(I15:I26)+J8</f>
        <v>97.98</v>
      </c>
      <c r="J27" s="5"/>
    </row>
    <row r="28" ht="161.1" customHeight="1" spans="1:10">
      <c r="A28" s="23" t="s">
        <v>81</v>
      </c>
      <c r="B28" s="24"/>
      <c r="C28" s="24"/>
      <c r="D28" s="24"/>
      <c r="E28" s="24"/>
      <c r="F28" s="24"/>
      <c r="G28" s="24"/>
      <c r="H28" s="24"/>
      <c r="I28" s="24"/>
      <c r="J28" s="24"/>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3:B25"/>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2024-05-07T06:50:25Z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