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s>
  <definedNames>
    <definedName name="_xlnm.Print_Area" localSheetId="0">Sheet1!$A$1:$J$39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<sst xmlns="http://schemas.openxmlformats.org/spreadsheetml/2006/main" count="131" uniqueCount="103">
  <si>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</si>
  <si>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</si>
  <si>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</si>
  <si>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</si>
  <si>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代谢相关脂肪肝病代谢产物和遗传因子分子机制的研究及早期诊断试剂盒的研发</t>
  </si>
  <si>
    <t>主管部门</t>
  </si>
  <si>
    <t>北京市卫生健康委员会</t>
  </si>
  <si>
    <t>实施单位</t>
  </si>
  <si>
    <t>北京肝病研究所</t>
  </si>
  <si>
    <t>项目负责人</t>
  </si>
  <si>
    <t>李兵辉</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</si>
  <si>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</si>
  <si>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</si>
  <si>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</si>
  <si>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</si>
  <si>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</si>
  <si>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</si>
  <si>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</si>
  <si>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</si>
  <si>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</si>
  <si>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</si>
  <si>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</si>
  <si>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</si>
  <si>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</si>
  <si>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</si>
  <si>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</si>
  <si>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</si>
  <si>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针对96种与脂肪肝病密切相关的遗传因子单核苷酸多态性，利用其突变位点的核苷酸序列分别设计特异性的检测探针；利用前期已建立的代谢相关脂肪肝病患者临床队列样本（800例脂肪肝患者和400例健康人）提取的基因组DNA，采用本研究所的微流控芯片单核苷酸多态性基因分析平台，对脂肪肝病患者临床队列样本进行检测，从中发现5-10种与代谢性脂肪肝病发生发展密切相关的新遗传基因单核苷酸多态性；结合脂肪肝病患者临床病理数据，明确遗传基因单核苷酸多态性驱动脂肪肝病的临床特征；开展血清代谢组学研究，明确遗传基因单核苷酸多态驱动脂肪肝病的代谢特征；针对2-3个关键SNP，在细胞水平和小鼠体内分别构建过表达、敲除和knock-in模型，结合代谢组学、蛋白组学和转录组学等多组学研究工作，阐明遗传基因多态性在代谢性脂肪肝病发生和病理进展中的分子机制；探讨其作为生物学标志物在临床应用的可行性，初步建立准确、快速、简便和灵敏的检测试剂盒，为遗传性脂肪肝病的临床检测和分型奠定基础；此外，以其为药物作用靶点，设计和寻找特异性的分子和基因靶向药物，为脂肪肝病的精确医疗提供新的方向。利用代谢相关脂肪肝病患者临床队列样本，开展血清代谢组学的研究；寻找和发现2-3种代谢相关脂肪肝病的特征代谢产物；通过细胞和动物模型，明确代谢相关脂肪肝病特征代谢产物与脂肪肝、糖尿病和肥胖之间的相关性，初步绘制其在代谢相关疾病中的调控网络；通过体内外的研究，解析特征代谢产物合成和分泌的信号调控途径，初步阐明代谢性脂肪肝病发病机制；探讨代谢产物作为生物学标志物在临床应用的可行性，开发快速简便的检测方法，初步建立可应用与临床的检测试剂盒。</t>
  </si>
  <si>
    <t>已完成遗传因子单核苷酸多态性（SNP）检测探针的设计和合成工作；已提取代谢相关脂肪肝病患者临床队列样本（800例脂肪肝患者和400例健康人）基因组DNA；已完成SNP检测工作，从中发现了5种与脂肪肝病密切相关的SNP；对关键SNP，已开展了临床病理特征和代谢组学分析；已建立2种SNP的细胞和小鼠模型，并开展了代谢组学、蛋白组学和转录组学等多组学研究工作。已初步研发了针对3种SNP的检测试剂盒；已建立已特点SNP为靶点的筛选模型，正在进行药物筛选工作；正在开展脂肪肝病患者血清胆汁酸的检测；正在对关键胆汁酸的功能开展相关分子机制的研究。</t>
  </si>
  <si>
    <t>绩效指标</t>
  </si>
  <si>
    <t>一级指标</t>
  </si>
  <si>
    <t>二级指标</t>
  </si>
  <si>
    <t>三级指标</t>
  </si>
  <si>
    <t>年度指标值(A)</t>
  </si>
  <si>
    <t>实际完成值(B)</t>
  </si>
  <si>
    <t>分值</t>
  </si>
  <si>
    <t>偏差原因分析及改进措施</t>
  </si>
  <si>
    <t>产出指标（40分）</t>
  </si>
  <si>
    <t>数量指标</t>
  </si>
  <si>
    <t>早期检测试剂盒的初步开发</t>
  </si>
  <si>
    <t>≤2个</t>
  </si>
  <si>
    <t>2个</t>
  </si>
  <si>
    <t>发表文章</t>
  </si>
  <si>
    <t>≤3篇</t>
  </si>
  <si>
    <t>3篇</t>
  </si>
  <si>
    <t>参加学术会议</t>
  </si>
  <si>
    <t>≤4人次</t>
  </si>
  <si>
    <t>4人次</t>
  </si>
  <si>
    <t>SNP机制研究工作</t>
  </si>
  <si>
    <t>≤3种</t>
  </si>
  <si>
    <t>2种</t>
  </si>
  <si>
    <t>年初指标值设置偏高</t>
  </si>
  <si>
    <t>特征代谢产物的发现和机制研究</t>
  </si>
  <si>
    <t>≤2种</t>
  </si>
  <si>
    <t>人才培养研究生</t>
  </si>
  <si>
    <t>≤4人</t>
  </si>
  <si>
    <t>4人，包括1名博士和3名硕士</t>
  </si>
  <si>
    <t>新遗传基因单核苷酸多态性的发现</t>
  </si>
  <si>
    <t>≤10种</t>
  </si>
  <si>
    <t>5种</t>
  </si>
  <si>
    <t>SNP的分型检测</t>
  </si>
  <si>
    <t>≤1200人</t>
  </si>
  <si>
    <t>1100人，脂肪肝患者700人，健康人对照400人</t>
  </si>
  <si>
    <t>质量指标</t>
  </si>
  <si>
    <t>SCI论文发表率</t>
  </si>
  <si>
    <t>≥50%</t>
  </si>
  <si>
    <t>分子机制阐明</t>
  </si>
  <si>
    <t>定性：正向</t>
  </si>
  <si>
    <t>正向，基本完成</t>
  </si>
  <si>
    <t>已完成2中SNA的相关机制研究工作，1种正在进行中。预计今年上半年完成</t>
  </si>
  <si>
    <t>遗传性脂肪肝病临床病理特征分析</t>
  </si>
  <si>
    <t>正向，完成</t>
  </si>
  <si>
    <t>SNP检测方法的建立和临床样本的分型检测</t>
  </si>
  <si>
    <t>参加学术会议交流中青年人员</t>
  </si>
  <si>
    <t>≥90%</t>
  </si>
  <si>
    <t>硕士研究生人次占比</t>
  </si>
  <si>
    <t>时效指标</t>
  </si>
  <si>
    <t>项目进度</t>
  </si>
  <si>
    <t>≤1年</t>
  </si>
  <si>
    <t>1年</t>
  </si>
  <si>
    <t>成本指标（10分）</t>
  </si>
  <si>
    <t>经济成本指标</t>
  </si>
  <si>
    <t>项目成本</t>
  </si>
  <si>
    <t>≤369.9万元</t>
  </si>
  <si>
    <t>282.8377万元</t>
  </si>
  <si>
    <t>社会成本指标</t>
  </si>
  <si>
    <t>不涉及</t>
  </si>
  <si>
    <t>生态成本指标</t>
  </si>
  <si>
    <t>效果指标（30分）</t>
  </si>
  <si>
    <t>经济效益
指标</t>
  </si>
  <si>
    <t>社会效益
指标</t>
  </si>
  <si>
    <t>机制研究工作及临床新检测产品</t>
  </si>
  <si>
    <t>阐明遗传基因多态性在代谢性脂肪肝病发生和病理进展中的分子机制，开发基于SNP的临床检测试剂盒。</t>
  </si>
  <si>
    <t>效益指标量化不足，建议加强指标量化工作</t>
  </si>
  <si>
    <t>生态效益
指标</t>
  </si>
  <si>
    <t>可持续影响指标</t>
  </si>
  <si>
    <t>促进代谢相关脂肪肝病的早期预警，临床分型和精确化医疗的发展</t>
  </si>
  <si>
    <t>为遗传性脂肪肝病的临床检测和分型奠定基础，促进脂肪肝病精确医疗的发展。</t>
  </si>
  <si>
    <t>满意度
指标（10分）</t>
  </si>
  <si>
    <t>服务对象满意度指标</t>
  </si>
  <si>
    <t>参与人员满意度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</si>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</sst>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1"/>
      <color rgb="FFFF0000"/>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0"/>
      <color rgb="FF000000"/>
      <name val="宋体"/>
      <charset val="134"/>
    </font>
    <font>
      <sz val="12"/>
      <color theme="1"/>
      <name val="宋体"/>
      <charset val="134"/>
    </font>
    <font>
      <sz val="11"/>
      <color theme="1"/>
      <name val="等线"/>
      <charset val="134"/>
      <scheme val="minor"/>
    </font>
    <font>
      <sz val="12"/>
      <name val="宋体"/>
      <charset val="134"/>
    </font>
    <font>
      <sz val="11"/>
      <name val="等线"/>
      <charset val="134"/>
      <scheme val="minor"/>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8"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3" borderId="11" applyNumberFormat="0" applyAlignment="0" applyProtection="0">
      <alignment vertical="center"/>
    </xf>
    <xf numFmtId="0" fontId="21" fillId="4" borderId="12" applyNumberFormat="0" applyAlignment="0" applyProtection="0">
      <alignment vertical="center"/>
    </xf>
    <xf numFmtId="0" fontId="22" fillId="4" borderId="11" applyNumberFormat="0" applyAlignment="0" applyProtection="0">
      <alignment vertical="center"/>
    </xf>
    <xf numFmtId="0" fontId="23" fillId="5"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5" fillId="0" borderId="7" xfId="0" applyFont="1" applyBorder="1" applyAlignment="1">
      <alignment horizontal="center" vertical="center"/>
    </xf>
    <xf numFmtId="9" fontId="7" fillId="0" borderId="1" xfId="0" applyNumberFormat="1" applyFont="1" applyBorder="1" applyAlignment="1">
      <alignment horizontal="center" vertical="center"/>
    </xf>
    <xf numFmtId="0" fontId="8" fillId="0" borderId="1" xfId="0" applyFont="1" applyBorder="1" applyAlignment="1">
      <alignment horizontal="center" vertical="center"/>
    </xf>
    <xf numFmtId="9" fontId="5" fillId="0" borderId="1" xfId="0" applyNumberFormat="1" applyFont="1" applyBorder="1" applyAlignment="1">
      <alignment horizontal="center" vertical="center"/>
    </xf>
    <xf numFmtId="9" fontId="9" fillId="0" borderId="1" xfId="0" applyNumberFormat="1" applyFont="1" applyBorder="1" applyAlignment="1">
      <alignment horizontal="center" vertical="center"/>
    </xf>
    <xf numFmtId="0" fontId="10" fillId="0" borderId="1" xfId="0" applyFont="1" applyBorder="1" applyAlignment="1">
      <alignment horizontal="center" vertical="center"/>
    </xf>
    <xf numFmtId="9"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xf numFmtId="0" fontId="11" fillId="0" borderId="1"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9" fontId="5" fillId="0" borderId="1" xfId="3" applyFont="1" applyBorder="1" applyAlignment="1">
      <alignment horizontal="center" vertical="center"/>
    </xf>
    <xf numFmtId="176" fontId="5"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76" fontId="11"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848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9"/>
  <sheetViews>
    <sheetView tabSelected="1" view="pageBreakPreview" zoomScale="85" zoomScaleNormal="100" topLeftCell="A20" workbookViewId="0">
      <selection activeCell="D21" sqref="D21"/>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5833333333333" customWidth="1"/>
    <col min="8" max="8" width="12.5" customWidth="1"/>
    <col min="9" max="9" width="11" customWidth="1"/>
    <col min="10" max="10" width="20.0833333333333" customWidth="1"/>
    <col min="11" max="11"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15" customHeight="1" spans="1:10">
      <c r="A4" s="5" t="s">
        <v>3</v>
      </c>
      <c r="B4" s="5"/>
      <c r="C4" s="5"/>
      <c r="D4" s="6" t="s">
        <v>4</v>
      </c>
      <c r="E4" s="6"/>
      <c r="F4" s="6"/>
      <c r="G4" s="6"/>
      <c r="H4" s="6"/>
      <c r="I4" s="6"/>
      <c r="J4" s="6"/>
    </row>
    <row r="5" ht="20.15" customHeight="1" spans="1:10">
      <c r="A5" s="5" t="s">
        <v>5</v>
      </c>
      <c r="B5" s="5"/>
      <c r="C5" s="5"/>
      <c r="D5" s="7" t="s">
        <v>6</v>
      </c>
      <c r="E5" s="8"/>
      <c r="F5" s="9"/>
      <c r="G5" s="5" t="s">
        <v>7</v>
      </c>
      <c r="H5" s="10" t="s">
        <v>8</v>
      </c>
      <c r="I5" s="10"/>
      <c r="J5" s="10"/>
    </row>
    <row r="6" ht="20.15" customHeight="1" spans="1:10">
      <c r="A6" s="5" t="s">
        <v>9</v>
      </c>
      <c r="B6" s="5"/>
      <c r="C6" s="5"/>
      <c r="D6" s="5" t="s">
        <v>10</v>
      </c>
      <c r="E6" s="5"/>
      <c r="F6" s="6"/>
      <c r="G6" s="5" t="s">
        <v>11</v>
      </c>
      <c r="H6" s="10">
        <v>83997424</v>
      </c>
      <c r="I6" s="10"/>
      <c r="J6" s="10"/>
    </row>
    <row r="7" ht="30" spans="1:10">
      <c r="A7" s="11" t="s">
        <v>12</v>
      </c>
      <c r="B7" s="11"/>
      <c r="C7" s="11"/>
      <c r="D7" s="5"/>
      <c r="E7" s="11" t="s">
        <v>13</v>
      </c>
      <c r="F7" s="11" t="s">
        <v>14</v>
      </c>
      <c r="G7" s="11" t="s">
        <v>15</v>
      </c>
      <c r="H7" s="11" t="s">
        <v>16</v>
      </c>
      <c r="I7" s="11" t="s">
        <v>17</v>
      </c>
      <c r="J7" s="5" t="s">
        <v>18</v>
      </c>
    </row>
    <row r="8" ht="20.15" customHeight="1" spans="1:10">
      <c r="A8" s="11"/>
      <c r="B8" s="11"/>
      <c r="C8" s="11"/>
      <c r="D8" s="12" t="s">
        <v>19</v>
      </c>
      <c r="E8" s="5">
        <v>369.9</v>
      </c>
      <c r="F8" s="5">
        <v>369.9</v>
      </c>
      <c r="G8" s="5">
        <v>282.8377</v>
      </c>
      <c r="H8" s="5">
        <v>10</v>
      </c>
      <c r="I8" s="34">
        <f>G8/F8</f>
        <v>0.764632873749662</v>
      </c>
      <c r="J8" s="35">
        <f>10*I8</f>
        <v>7.64632873749662</v>
      </c>
    </row>
    <row r="9" ht="15" spans="1:10">
      <c r="A9" s="11"/>
      <c r="B9" s="11"/>
      <c r="C9" s="11"/>
      <c r="D9" s="13" t="s">
        <v>20</v>
      </c>
      <c r="E9" s="5">
        <v>369.9</v>
      </c>
      <c r="F9" s="5">
        <v>369.9</v>
      </c>
      <c r="G9" s="5">
        <v>282.8377</v>
      </c>
      <c r="H9" s="5" t="s">
        <v>21</v>
      </c>
      <c r="I9" s="34">
        <f>G9/F9</f>
        <v>0.764632873749662</v>
      </c>
      <c r="J9" s="11" t="s">
        <v>21</v>
      </c>
    </row>
    <row r="10" ht="25" customHeight="1" spans="1:10">
      <c r="A10" s="11"/>
      <c r="B10" s="11"/>
      <c r="C10" s="11"/>
      <c r="D10" s="5" t="s">
        <v>22</v>
      </c>
      <c r="E10" s="5"/>
      <c r="F10" s="5"/>
      <c r="G10" s="5"/>
      <c r="H10" s="5" t="s">
        <v>21</v>
      </c>
      <c r="I10" s="34" t="e">
        <f>G10/F10</f>
        <v>#DIV/0!</v>
      </c>
      <c r="J10" s="11" t="s">
        <v>21</v>
      </c>
    </row>
    <row r="11" ht="19" customHeight="1" spans="1:10">
      <c r="A11" s="11"/>
      <c r="B11" s="11"/>
      <c r="C11" s="11"/>
      <c r="D11" s="6" t="s">
        <v>23</v>
      </c>
      <c r="E11" s="5"/>
      <c r="F11" s="5"/>
      <c r="G11" s="5"/>
      <c r="H11" s="5" t="s">
        <v>21</v>
      </c>
      <c r="I11" s="34" t="e">
        <f>G11/F11</f>
        <v>#DIV/0!</v>
      </c>
      <c r="J11" s="11" t="s">
        <v>21</v>
      </c>
    </row>
    <row r="12" ht="26.15" customHeight="1" spans="1:10">
      <c r="A12" s="14" t="s">
        <v>24</v>
      </c>
      <c r="B12" s="11" t="s">
        <v>25</v>
      </c>
      <c r="C12" s="11"/>
      <c r="D12" s="11"/>
      <c r="E12" s="11"/>
      <c r="F12" s="11" t="s">
        <v>26</v>
      </c>
      <c r="G12" s="11"/>
      <c r="H12" s="11"/>
      <c r="I12" s="11"/>
      <c r="J12" s="11"/>
    </row>
    <row r="13" ht="292" customHeight="1" spans="1:10">
      <c r="A13" s="14"/>
      <c r="B13" s="15" t="s">
        <v>27</v>
      </c>
      <c r="C13" s="15"/>
      <c r="D13" s="15"/>
      <c r="E13" s="15"/>
      <c r="F13" s="16" t="s">
        <v>28</v>
      </c>
      <c r="G13" s="16"/>
      <c r="H13" s="16"/>
      <c r="I13" s="16"/>
      <c r="J13" s="16"/>
    </row>
    <row r="14" ht="30" spans="1:10">
      <c r="A14" s="14" t="s">
        <v>29</v>
      </c>
      <c r="B14" s="11" t="s">
        <v>30</v>
      </c>
      <c r="C14" s="5" t="s">
        <v>31</v>
      </c>
      <c r="D14" s="5" t="s">
        <v>32</v>
      </c>
      <c r="E14" s="5" t="s">
        <v>33</v>
      </c>
      <c r="F14" s="11" t="s">
        <v>34</v>
      </c>
      <c r="G14" s="11"/>
      <c r="H14" s="11" t="s">
        <v>35</v>
      </c>
      <c r="I14" s="11" t="s">
        <v>18</v>
      </c>
      <c r="J14" s="11" t="s">
        <v>36</v>
      </c>
    </row>
    <row r="15" ht="153.65" customHeight="1" spans="1:10">
      <c r="A15" s="14"/>
      <c r="B15" s="17" t="s">
        <v>37</v>
      </c>
      <c r="C15" s="18" t="s">
        <v>38</v>
      </c>
      <c r="D15" s="11" t="s">
        <v>39</v>
      </c>
      <c r="E15" s="5" t="s">
        <v>40</v>
      </c>
      <c r="F15" s="5" t="s">
        <v>41</v>
      </c>
      <c r="G15" s="5"/>
      <c r="H15" s="11">
        <v>3</v>
      </c>
      <c r="I15" s="11">
        <v>3</v>
      </c>
      <c r="J15" s="13"/>
    </row>
    <row r="16" ht="41.15" customHeight="1" spans="1:10">
      <c r="A16" s="14"/>
      <c r="B16" s="17"/>
      <c r="C16" s="19"/>
      <c r="D16" s="11" t="s">
        <v>42</v>
      </c>
      <c r="E16" s="5" t="s">
        <v>43</v>
      </c>
      <c r="F16" s="5" t="s">
        <v>44</v>
      </c>
      <c r="G16" s="20"/>
      <c r="H16" s="11">
        <v>3</v>
      </c>
      <c r="I16" s="11">
        <v>3</v>
      </c>
      <c r="J16" s="5"/>
    </row>
    <row r="17" ht="86.15" customHeight="1" spans="1:10">
      <c r="A17" s="14"/>
      <c r="B17" s="17"/>
      <c r="C17" s="19"/>
      <c r="D17" s="11" t="s">
        <v>45</v>
      </c>
      <c r="E17" s="5" t="s">
        <v>46</v>
      </c>
      <c r="F17" s="5" t="s">
        <v>47</v>
      </c>
      <c r="G17" s="20"/>
      <c r="H17" s="11">
        <v>3</v>
      </c>
      <c r="I17" s="11">
        <v>3</v>
      </c>
      <c r="J17" s="13"/>
    </row>
    <row r="18" ht="78.65" customHeight="1" spans="1:10">
      <c r="A18" s="14"/>
      <c r="B18" s="17"/>
      <c r="C18" s="19"/>
      <c r="D18" s="11" t="s">
        <v>48</v>
      </c>
      <c r="E18" s="5" t="s">
        <v>49</v>
      </c>
      <c r="F18" s="5" t="s">
        <v>50</v>
      </c>
      <c r="G18" s="20"/>
      <c r="H18" s="11">
        <v>3</v>
      </c>
      <c r="I18" s="11">
        <f>2/3*3</f>
        <v>2</v>
      </c>
      <c r="J18" s="13" t="s">
        <v>51</v>
      </c>
    </row>
    <row r="19" ht="189" customHeight="1" spans="1:10">
      <c r="A19" s="14"/>
      <c r="B19" s="17"/>
      <c r="C19" s="19"/>
      <c r="D19" s="11" t="s">
        <v>52</v>
      </c>
      <c r="E19" s="5" t="s">
        <v>53</v>
      </c>
      <c r="F19" s="5" t="s">
        <v>50</v>
      </c>
      <c r="G19" s="20"/>
      <c r="H19" s="11">
        <v>3</v>
      </c>
      <c r="I19" s="11">
        <v>3</v>
      </c>
      <c r="J19" s="13"/>
    </row>
    <row r="20" ht="41.15" customHeight="1" spans="1:10">
      <c r="A20" s="14"/>
      <c r="B20" s="17"/>
      <c r="C20" s="19"/>
      <c r="D20" s="11" t="s">
        <v>54</v>
      </c>
      <c r="E20" s="5" t="s">
        <v>55</v>
      </c>
      <c r="F20" s="11" t="s">
        <v>56</v>
      </c>
      <c r="G20" s="21"/>
      <c r="H20" s="11">
        <v>3</v>
      </c>
      <c r="I20" s="11">
        <v>3</v>
      </c>
      <c r="J20" s="5"/>
    </row>
    <row r="21" ht="173.15" customHeight="1" spans="1:10">
      <c r="A21" s="14"/>
      <c r="B21" s="17"/>
      <c r="C21" s="19"/>
      <c r="D21" s="11" t="s">
        <v>57</v>
      </c>
      <c r="E21" s="5" t="s">
        <v>58</v>
      </c>
      <c r="F21" s="11" t="s">
        <v>59</v>
      </c>
      <c r="G21" s="21"/>
      <c r="H21" s="11">
        <v>3</v>
      </c>
      <c r="I21" s="11">
        <f>5/10*3</f>
        <v>1.5</v>
      </c>
      <c r="J21" s="13" t="s">
        <v>51</v>
      </c>
    </row>
    <row r="22" ht="41.15" customHeight="1" spans="1:10">
      <c r="A22" s="14"/>
      <c r="B22" s="17"/>
      <c r="C22" s="22"/>
      <c r="D22" s="11" t="s">
        <v>60</v>
      </c>
      <c r="E22" s="5" t="s">
        <v>61</v>
      </c>
      <c r="F22" s="11" t="s">
        <v>62</v>
      </c>
      <c r="G22" s="21"/>
      <c r="H22" s="11">
        <v>3</v>
      </c>
      <c r="I22" s="11">
        <f>1100/1200*3</f>
        <v>2.75</v>
      </c>
      <c r="J22" s="5" t="s">
        <v>51</v>
      </c>
    </row>
    <row r="23" ht="41.15" customHeight="1" spans="1:10">
      <c r="A23" s="14"/>
      <c r="B23" s="17"/>
      <c r="C23" s="18" t="s">
        <v>63</v>
      </c>
      <c r="D23" s="11" t="s">
        <v>64</v>
      </c>
      <c r="E23" s="5" t="s">
        <v>65</v>
      </c>
      <c r="F23" s="23">
        <v>1</v>
      </c>
      <c r="G23" s="24"/>
      <c r="H23" s="11">
        <v>2</v>
      </c>
      <c r="I23" s="11">
        <v>2</v>
      </c>
      <c r="J23" s="5"/>
    </row>
    <row r="24" ht="93" customHeight="1" spans="1:10">
      <c r="A24" s="14"/>
      <c r="B24" s="17"/>
      <c r="C24" s="19"/>
      <c r="D24" s="11" t="s">
        <v>66</v>
      </c>
      <c r="E24" s="5" t="s">
        <v>67</v>
      </c>
      <c r="F24" s="25" t="s">
        <v>68</v>
      </c>
      <c r="G24" s="20"/>
      <c r="H24" s="11">
        <v>2</v>
      </c>
      <c r="I24" s="11">
        <v>1</v>
      </c>
      <c r="J24" s="11" t="s">
        <v>69</v>
      </c>
    </row>
    <row r="25" ht="41.15" customHeight="1" spans="1:10">
      <c r="A25" s="14"/>
      <c r="B25" s="17"/>
      <c r="C25" s="19"/>
      <c r="D25" s="11" t="s">
        <v>70</v>
      </c>
      <c r="E25" s="5" t="s">
        <v>67</v>
      </c>
      <c r="F25" s="25" t="s">
        <v>71</v>
      </c>
      <c r="G25" s="20"/>
      <c r="H25" s="11">
        <v>2</v>
      </c>
      <c r="I25" s="11">
        <v>2</v>
      </c>
      <c r="J25" s="5"/>
    </row>
    <row r="26" ht="41.15" customHeight="1" spans="1:10">
      <c r="A26" s="14"/>
      <c r="B26" s="17"/>
      <c r="C26" s="19"/>
      <c r="D26" s="11" t="s">
        <v>72</v>
      </c>
      <c r="E26" s="5" t="s">
        <v>67</v>
      </c>
      <c r="F26" s="25" t="s">
        <v>71</v>
      </c>
      <c r="G26" s="20"/>
      <c r="H26" s="11">
        <v>2</v>
      </c>
      <c r="I26" s="11">
        <v>2</v>
      </c>
      <c r="J26" s="5"/>
    </row>
    <row r="27" ht="152.5" customHeight="1" spans="1:10">
      <c r="A27" s="14"/>
      <c r="B27" s="17"/>
      <c r="C27" s="19"/>
      <c r="D27" s="11" t="s">
        <v>73</v>
      </c>
      <c r="E27" s="5" t="s">
        <v>74</v>
      </c>
      <c r="F27" s="26">
        <v>1</v>
      </c>
      <c r="G27" s="27"/>
      <c r="H27" s="11">
        <v>2</v>
      </c>
      <c r="I27" s="11">
        <v>2</v>
      </c>
      <c r="J27" s="13"/>
    </row>
    <row r="28" ht="100.5" customHeight="1" spans="1:10">
      <c r="A28" s="14"/>
      <c r="B28" s="17"/>
      <c r="C28" s="22"/>
      <c r="D28" s="11" t="s">
        <v>75</v>
      </c>
      <c r="E28" s="5" t="s">
        <v>65</v>
      </c>
      <c r="F28" s="28">
        <v>0.75</v>
      </c>
      <c r="G28" s="29"/>
      <c r="H28" s="11">
        <v>2</v>
      </c>
      <c r="I28" s="11">
        <v>2</v>
      </c>
      <c r="J28" s="13"/>
    </row>
    <row r="29" ht="41.15" customHeight="1" spans="1:10">
      <c r="A29" s="14"/>
      <c r="B29" s="17"/>
      <c r="C29" s="5" t="s">
        <v>76</v>
      </c>
      <c r="D29" s="11" t="s">
        <v>77</v>
      </c>
      <c r="E29" s="11" t="s">
        <v>78</v>
      </c>
      <c r="F29" s="11" t="s">
        <v>79</v>
      </c>
      <c r="G29" s="11"/>
      <c r="H29" s="11">
        <v>4</v>
      </c>
      <c r="I29" s="11">
        <v>4</v>
      </c>
      <c r="J29" s="5"/>
    </row>
    <row r="30" ht="183.65" customHeight="1" spans="1:10">
      <c r="A30" s="14"/>
      <c r="B30" s="17" t="s">
        <v>80</v>
      </c>
      <c r="C30" s="11" t="s">
        <v>81</v>
      </c>
      <c r="D30" s="11" t="s">
        <v>82</v>
      </c>
      <c r="E30" s="11" t="s">
        <v>83</v>
      </c>
      <c r="F30" s="11" t="s">
        <v>84</v>
      </c>
      <c r="G30" s="21"/>
      <c r="H30" s="11">
        <v>10</v>
      </c>
      <c r="I30" s="5">
        <v>10</v>
      </c>
      <c r="J30" s="36"/>
    </row>
    <row r="31" ht="38.15" customHeight="1" spans="1:10">
      <c r="A31" s="14"/>
      <c r="B31" s="17"/>
      <c r="C31" s="11" t="s">
        <v>85</v>
      </c>
      <c r="D31" s="11" t="s">
        <v>86</v>
      </c>
      <c r="E31" s="11" t="s">
        <v>86</v>
      </c>
      <c r="F31" s="11" t="s">
        <v>86</v>
      </c>
      <c r="G31" s="11"/>
      <c r="H31" s="11"/>
      <c r="I31" s="11"/>
      <c r="J31" s="5"/>
    </row>
    <row r="32" ht="38.15" customHeight="1" spans="1:10">
      <c r="A32" s="14"/>
      <c r="B32" s="17"/>
      <c r="C32" s="11" t="s">
        <v>87</v>
      </c>
      <c r="D32" s="11" t="s">
        <v>86</v>
      </c>
      <c r="E32" s="11" t="s">
        <v>86</v>
      </c>
      <c r="F32" s="11" t="s">
        <v>86</v>
      </c>
      <c r="G32" s="11"/>
      <c r="H32" s="11"/>
      <c r="I32" s="11"/>
      <c r="J32" s="5"/>
    </row>
    <row r="33" ht="30" spans="1:10">
      <c r="A33" s="14"/>
      <c r="B33" s="17" t="s">
        <v>88</v>
      </c>
      <c r="C33" s="17" t="s">
        <v>89</v>
      </c>
      <c r="D33" s="11" t="s">
        <v>86</v>
      </c>
      <c r="E33" s="11" t="s">
        <v>86</v>
      </c>
      <c r="F33" s="11" t="s">
        <v>86</v>
      </c>
      <c r="G33" s="11"/>
      <c r="H33" s="30"/>
      <c r="I33" s="30"/>
      <c r="J33" s="5"/>
    </row>
    <row r="34" ht="98.25" customHeight="1" spans="1:10">
      <c r="A34" s="14"/>
      <c r="B34" s="17"/>
      <c r="C34" s="17" t="s">
        <v>90</v>
      </c>
      <c r="D34" s="11" t="s">
        <v>91</v>
      </c>
      <c r="E34" s="11" t="s">
        <v>67</v>
      </c>
      <c r="F34" s="13" t="s">
        <v>92</v>
      </c>
      <c r="G34" s="13"/>
      <c r="H34" s="11">
        <v>15</v>
      </c>
      <c r="I34" s="5">
        <v>14.5</v>
      </c>
      <c r="J34" s="11" t="s">
        <v>93</v>
      </c>
    </row>
    <row r="35" ht="37" customHeight="1" spans="1:10">
      <c r="A35" s="14"/>
      <c r="B35" s="17"/>
      <c r="C35" s="17" t="s">
        <v>94</v>
      </c>
      <c r="D35" s="11" t="s">
        <v>86</v>
      </c>
      <c r="E35" s="11" t="s">
        <v>86</v>
      </c>
      <c r="F35" s="11" t="s">
        <v>86</v>
      </c>
      <c r="G35" s="11"/>
      <c r="H35" s="11"/>
      <c r="I35" s="5"/>
      <c r="J35" s="5"/>
    </row>
    <row r="36" ht="102.75" customHeight="1" spans="1:10">
      <c r="A36" s="14"/>
      <c r="B36" s="17"/>
      <c r="C36" s="17" t="s">
        <v>95</v>
      </c>
      <c r="D36" s="11" t="s">
        <v>96</v>
      </c>
      <c r="E36" s="11" t="s">
        <v>67</v>
      </c>
      <c r="F36" s="13" t="s">
        <v>97</v>
      </c>
      <c r="G36" s="13"/>
      <c r="H36" s="11">
        <v>15</v>
      </c>
      <c r="I36" s="5">
        <v>14.5</v>
      </c>
      <c r="J36" s="11" t="s">
        <v>93</v>
      </c>
    </row>
    <row r="37" ht="51" customHeight="1" spans="1:10">
      <c r="A37" s="14"/>
      <c r="B37" s="17" t="s">
        <v>98</v>
      </c>
      <c r="C37" s="17" t="s">
        <v>99</v>
      </c>
      <c r="D37" s="11" t="s">
        <v>100</v>
      </c>
      <c r="E37" s="5" t="s">
        <v>74</v>
      </c>
      <c r="F37" s="25">
        <v>0.9333</v>
      </c>
      <c r="G37" s="5"/>
      <c r="H37" s="11">
        <v>10</v>
      </c>
      <c r="I37" s="5">
        <v>10</v>
      </c>
      <c r="J37" s="11"/>
    </row>
    <row r="38" ht="27" customHeight="1" spans="1:10">
      <c r="A38" s="31" t="s">
        <v>101</v>
      </c>
      <c r="B38" s="31"/>
      <c r="C38" s="31"/>
      <c r="D38" s="31"/>
      <c r="E38" s="31"/>
      <c r="F38" s="31"/>
      <c r="G38" s="31"/>
      <c r="H38" s="31">
        <f>SUM(H15:H37)+H8</f>
        <v>100</v>
      </c>
      <c r="I38" s="37">
        <f>SUM(I15:I37)+J8</f>
        <v>92.8963287374966</v>
      </c>
      <c r="J38" s="5"/>
    </row>
    <row r="39" ht="161.15" customHeight="1" spans="1:10">
      <c r="A39" s="32" t="s">
        <v>102</v>
      </c>
      <c r="B39" s="33"/>
      <c r="C39" s="33"/>
      <c r="D39" s="33"/>
      <c r="E39" s="33"/>
      <c r="F39" s="33"/>
      <c r="G39" s="33"/>
      <c r="H39" s="33"/>
      <c r="I39" s="33"/>
      <c r="J39" s="33"/>
    </row>
  </sheetData>
  <mergeCells count="4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A38:G38"/>
    <mergeCell ref="A39:J39"/>
    <mergeCell ref="A12:A13"/>
    <mergeCell ref="A14:A37"/>
    <mergeCell ref="B15:B29"/>
    <mergeCell ref="B30:B32"/>
    <mergeCell ref="B33:B36"/>
    <mergeCell ref="C15:C22"/>
    <mergeCell ref="C23:C28"/>
    <mergeCell ref="A7:C11"/>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p:lastModifiedBy>
  <dcterms:created xsi:type="dcterms:W3CDTF">2015-06-07T10:17:00Z</dcterms:created>
  <cp:lastPrinted>2020-04-24T18:17:00Z</cp:lastPrinted>
  <dcterms:modified xsi:type="dcterms:W3CDTF">2024-05-16T08:11:44Z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1E1106250A2143A5A4F6B76CF8245594_13</vt:lpwstr>
  </property>
</Properties>
</file>