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840"/>
  </bookViews>
  <sheets>
    <sheet name="Sheet1" sheetId="1" r:id="rId1"/>
  </sheets>
  <definedNames>
    <definedName name="_xlnm.Print_Area" localSheetId="0">Sheet1!$A$1:$J$26</definedName>
  </definedNames>
  <calcPr calcId="144525"/>
</workbook>
</file>

<file path=xl/sharedStrings.xml><?xml version="1.0" encoding="utf-8"?>
<sst xmlns="http://schemas.openxmlformats.org/spreadsheetml/2006/main" count="89" uniqueCount="73">
  <si>
    <t>附件3</t>
  </si>
  <si>
    <r>
      <rPr>
        <sz val="16"/>
        <color theme="1"/>
        <rFont val="仿宋_GB2312"/>
        <charset val="134"/>
      </rPr>
      <t xml:space="preserve"> </t>
    </r>
    <r>
      <rPr>
        <b/>
        <sz val="16"/>
        <color theme="1"/>
        <rFont val="宋体"/>
        <charset val="134"/>
      </rPr>
      <t>项目支出绩效自评表</t>
    </r>
    <r>
      <rPr>
        <sz val="16"/>
        <color theme="1"/>
        <rFont val="宋体"/>
        <charset val="134"/>
      </rPr>
      <t xml:space="preserve"> </t>
    </r>
  </si>
  <si>
    <t>（2022年度）</t>
  </si>
  <si>
    <t>项目名称</t>
  </si>
  <si>
    <t>三批试点-基于儿童生命发育编程的理论与适宜技术研究及推广应用 汇总</t>
  </si>
  <si>
    <t>主管部门</t>
  </si>
  <si>
    <t>北京市卫生健康委员会</t>
  </si>
  <si>
    <t>实施单位</t>
  </si>
  <si>
    <t>首都儿科研究所</t>
  </si>
  <si>
    <t>项目负责人</t>
  </si>
  <si>
    <t>谢向辉</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</si>
  <si>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</si>
  <si>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</si>
  <si>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</si>
  <si>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</si>
  <si>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</si>
  <si>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</si>
  <si>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</si>
  <si>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</si>
  <si>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</si>
  <si>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</si>
  <si>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</si>
  <si>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</si>
  <si>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</si>
  <si>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</si>
  <si>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</si>
  <si>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</si>
  <si>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任务单元一：从分子生物学层面探究孕期关键营养素缺乏通过干扰胚胎早期表观编程影响个体发育的机制；进一步探究可干预的靶点及时间窗。
任务单元二：验证肺炎支原体和肺炎克雷伯杆菌表观遗传与耐药性的相关性，阐述肺炎支原体和肺炎克雷伯杆菌表观遗传因素对菌株耐药性的调控机制。
任务单元三：阐明唐氏综合症（DS）患者的肠道病理特征，在类器官、离体肠组织及小鼠胚胎水平分别验证HSCR患者携带的不同类型致病性/易感性变异的作用效力及机制，评估早期突变修复对在胚胎发育期防治HSCR的可行性。
任务单元四：继续在示范地区开展儿童运动健康的现状调查，基层妇幼保健机构与幼儿园的儿童运动健康评估与管理，结合动物实验结果，为合理的运动支持发育和预防肥胖寻找理论依据。
任务单元五：完成样本及信息的收集工作，完成维生素及代谢物水平的检测工作，对“四体项目”进行综合分析，完善各项评价系统。
任务单元六：完成病例的收集工作，继续整理不同随访阶段的各项数据指标，综合统计、分析评估各项指标，并依据结果给予个性化的精准干预指导。
申请专利2-3项；发表SCI论文5-8篇，其中IF≥5的论文3-5篇，中文核心期刊2～3篇；培养研究生7-9人。</t>
  </si>
  <si>
    <t>开展了营养相关的表观遗传研究、叶酸代谢相关的组蛋白同型半胱氨酸修饰标志研究以及神经管畸形（NTDs）发生过程中相关信号通路的调控研究等。收集儿童呼吸道临床样本，对标本进行菌株的分离培养鉴定，以及最小抗生素抑菌浓度进行检测，筛查菌株的耐药表型，建立耐药基因的快速检测方法。完成先天性巨结肠患者肠组织样本差异表达蛋白质谱检测，发现神经元突起发育相关蛋白（ARF4、KIF5B及RAB8A）功能异常或缺失可能参与肠神经系统的发育缺陷并与相关疾病的发生密切相关。研制本土化学龄前儿童运动相关测评方法，研究青少年持续运动训练对机体循环脂质代谢产物的影响。初步构建基于年龄、性发育时相的身高评价方法、基于骨龄的身高评价方法、基于骨龄、性发育时相的身高评价方法，为青春期发育评估提供了循证依据。共收集先天性畸形的患儿1030例，对入组部分患者进行随访及多学科综合管理，观察随访过程中儿童生长发育及神经心理发育情况，并给予专业化指导建议。发表文章26篇，获得专利7项，举办会议6次</t>
  </si>
  <si>
    <t>绩效指标</t>
  </si>
  <si>
    <t>一级指标</t>
  </si>
  <si>
    <t>二级指标</t>
  </si>
  <si>
    <t>三级指标</t>
  </si>
  <si>
    <t>年度指标值(A)</t>
  </si>
  <si>
    <t>实际完成值(B)</t>
  </si>
  <si>
    <t>分值</t>
  </si>
  <si>
    <t>偏差原因分析及改进措施</t>
  </si>
  <si>
    <t>产出指标(50分)</t>
  </si>
  <si>
    <t>数量指标</t>
  </si>
  <si>
    <t>发表论文</t>
  </si>
  <si>
    <t>5-8篇</t>
  </si>
  <si>
    <t>26篇</t>
  </si>
  <si>
    <t>年初指标设置过低</t>
  </si>
  <si>
    <t>申请专利数（项）</t>
  </si>
  <si>
    <t>2-3项</t>
  </si>
  <si>
    <t>7项</t>
  </si>
  <si>
    <t>质量指标</t>
  </si>
  <si>
    <t>研究成果验收通过率</t>
  </si>
  <si>
    <t>≥80%</t>
  </si>
  <si>
    <t>时效指标</t>
  </si>
  <si>
    <t>项目实施时间</t>
  </si>
  <si>
    <t>2022年1-12月</t>
  </si>
  <si>
    <t>成本指标</t>
  </si>
  <si>
    <t>项目预算控制数</t>
  </si>
  <si>
    <t>460.9926万元</t>
  </si>
  <si>
    <t>426.95758万元</t>
  </si>
  <si>
    <t>效果指标(30分)</t>
  </si>
  <si>
    <t>经济效益
指标</t>
  </si>
  <si>
    <t>无</t>
  </si>
  <si>
    <t>社会效益
指标</t>
  </si>
  <si>
    <t>提高专科医生和家长对儿童早期生长发育问题重视程度，提高家长对儿童生长发育、运动、肥胖等问题重视程度，及早预防，利于早防早治，最终增进儿童健康水平</t>
  </si>
  <si>
    <t>提高专科医生和家长对儿童早期生长发育问题重视程度，最终增进患儿的长期预后</t>
  </si>
  <si>
    <t>建立先天性畸形患儿术后长期多学科综合管理路径，管理率提升</t>
  </si>
  <si>
    <t>效益指标支撑材料不完善</t>
  </si>
  <si>
    <t>生态效益
指标</t>
  </si>
  <si>
    <t>可持续影响指标</t>
  </si>
  <si>
    <t>满意度
指标
（10分）</t>
  </si>
  <si>
    <t>服务对象满意度指标</t>
  </si>
  <si>
    <t xml:space="preserve"> 受益群众满意度</t>
  </si>
  <si>
    <t>≥95%</t>
  </si>
  <si>
    <t>满意度支撑材料不足</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</si>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</sst>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color theme="1"/>
      <name val="等线"/>
      <charset val="134"/>
      <scheme val="minor"/>
    </font>
    <font>
      <sz val="22"/>
      <color theme="1"/>
      <name val="方正黑体_GBK"/>
      <charset val="134"/>
    </font>
    <font>
      <sz val="16"/>
      <color theme="1"/>
      <name val="仿宋_GB2312"/>
      <charset val="134"/>
    </font>
    <font>
      <sz val="11"/>
      <color theme="1"/>
      <name val="宋体"/>
      <charset val="134"/>
    </font>
    <font>
      <sz val="12"/>
      <color theme="1"/>
      <name val="宋体"/>
      <charset val="134"/>
    </font>
    <font>
      <sz val="12"/>
      <color rgb="FF000000"/>
      <name val="宋体"/>
      <charset val="134"/>
    </font>
    <font>
      <b/>
      <sz val="12"/>
      <color theme="1"/>
      <name val="宋体"/>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b/>
      <sz val="16"/>
      <color theme="1"/>
      <name val="宋体"/>
      <charset val="134"/>
    </font>
    <font>
      <sz val="16"/>
      <color theme="1"/>
      <name val="宋体"/>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7" fillId="3" borderId="0" applyNumberFormat="0" applyBorder="0" applyAlignment="0" applyProtection="0">
      <alignment vertical="center"/>
    </xf>
    <xf numFmtId="0" fontId="8" fillId="4"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5" borderId="0" applyNumberFormat="0" applyBorder="0" applyAlignment="0" applyProtection="0">
      <alignment vertical="center"/>
    </xf>
    <xf numFmtId="0" fontId="9" fillId="6" borderId="0" applyNumberFormat="0" applyBorder="0" applyAlignment="0" applyProtection="0">
      <alignment vertical="center"/>
    </xf>
    <xf numFmtId="43" fontId="0" fillId="0" borderId="0" applyFont="0" applyFill="0" applyBorder="0" applyAlignment="0" applyProtection="0">
      <alignment vertical="center"/>
    </xf>
    <xf numFmtId="0" fontId="10" fillId="7" borderId="0" applyNumberFormat="0" applyBorder="0" applyAlignment="0" applyProtection="0">
      <alignment vertical="center"/>
    </xf>
    <xf numFmtId="0" fontId="11"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8" borderId="5" applyNumberFormat="0" applyFont="0" applyAlignment="0" applyProtection="0">
      <alignment vertical="center"/>
    </xf>
    <xf numFmtId="0" fontId="10" fillId="9" borderId="0" applyNumberFormat="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6" applyNumberFormat="0" applyFill="0" applyAlignment="0" applyProtection="0">
      <alignment vertical="center"/>
    </xf>
    <xf numFmtId="0" fontId="18" fillId="0" borderId="6" applyNumberFormat="0" applyFill="0" applyAlignment="0" applyProtection="0">
      <alignment vertical="center"/>
    </xf>
    <xf numFmtId="0" fontId="10" fillId="10" borderId="0" applyNumberFormat="0" applyBorder="0" applyAlignment="0" applyProtection="0">
      <alignment vertical="center"/>
    </xf>
    <xf numFmtId="0" fontId="13" fillId="0" borderId="7" applyNumberFormat="0" applyFill="0" applyAlignment="0" applyProtection="0">
      <alignment vertical="center"/>
    </xf>
    <xf numFmtId="0" fontId="10" fillId="11" borderId="0" applyNumberFormat="0" applyBorder="0" applyAlignment="0" applyProtection="0">
      <alignment vertical="center"/>
    </xf>
    <xf numFmtId="0" fontId="19" fillId="12" borderId="8" applyNumberFormat="0" applyAlignment="0" applyProtection="0">
      <alignment vertical="center"/>
    </xf>
    <xf numFmtId="0" fontId="20" fillId="12" borderId="4" applyNumberFormat="0" applyAlignment="0" applyProtection="0">
      <alignment vertical="center"/>
    </xf>
    <xf numFmtId="0" fontId="21" fillId="13" borderId="9" applyNumberFormat="0" applyAlignment="0" applyProtection="0">
      <alignment vertical="center"/>
    </xf>
    <xf numFmtId="0" fontId="7" fillId="14" borderId="0" applyNumberFormat="0" applyBorder="0" applyAlignment="0" applyProtection="0">
      <alignment vertical="center"/>
    </xf>
    <xf numFmtId="0" fontId="10" fillId="15" borderId="0" applyNumberFormat="0" applyBorder="0" applyAlignment="0" applyProtection="0">
      <alignment vertical="center"/>
    </xf>
    <xf numFmtId="0" fontId="22" fillId="0" borderId="10" applyNumberFormat="0" applyFill="0" applyAlignment="0" applyProtection="0">
      <alignment vertical="center"/>
    </xf>
    <xf numFmtId="0" fontId="23" fillId="0" borderId="11" applyNumberFormat="0" applyFill="0" applyAlignment="0" applyProtection="0">
      <alignment vertical="center"/>
    </xf>
    <xf numFmtId="0" fontId="24" fillId="16" borderId="0" applyNumberFormat="0" applyBorder="0" applyAlignment="0" applyProtection="0">
      <alignment vertical="center"/>
    </xf>
    <xf numFmtId="0" fontId="25" fillId="17" borderId="0" applyNumberFormat="0" applyBorder="0" applyAlignment="0" applyProtection="0">
      <alignment vertical="center"/>
    </xf>
    <xf numFmtId="0" fontId="7" fillId="18" borderId="0" applyNumberFormat="0" applyBorder="0" applyAlignment="0" applyProtection="0">
      <alignment vertical="center"/>
    </xf>
    <xf numFmtId="0" fontId="10" fillId="19" borderId="0" applyNumberFormat="0" applyBorder="0" applyAlignment="0" applyProtection="0">
      <alignment vertical="center"/>
    </xf>
    <xf numFmtId="0" fontId="7" fillId="20" borderId="0" applyNumberFormat="0" applyBorder="0" applyAlignment="0" applyProtection="0">
      <alignment vertical="center"/>
    </xf>
    <xf numFmtId="0" fontId="7" fillId="21" borderId="0" applyNumberFormat="0" applyBorder="0" applyAlignment="0" applyProtection="0">
      <alignment vertical="center"/>
    </xf>
    <xf numFmtId="0" fontId="7" fillId="22" borderId="0" applyNumberFormat="0" applyBorder="0" applyAlignment="0" applyProtection="0">
      <alignment vertical="center"/>
    </xf>
    <xf numFmtId="0" fontId="7" fillId="23" borderId="0" applyNumberFormat="0" applyBorder="0" applyAlignment="0" applyProtection="0">
      <alignment vertical="center"/>
    </xf>
    <xf numFmtId="0" fontId="10" fillId="24" borderId="0" applyNumberFormat="0" applyBorder="0" applyAlignment="0" applyProtection="0">
      <alignment vertical="center"/>
    </xf>
    <xf numFmtId="0" fontId="10" fillId="25" borderId="0" applyNumberFormat="0" applyBorder="0" applyAlignment="0" applyProtection="0">
      <alignment vertical="center"/>
    </xf>
    <xf numFmtId="0" fontId="7" fillId="26" borderId="0" applyNumberFormat="0" applyBorder="0" applyAlignment="0" applyProtection="0">
      <alignment vertical="center"/>
    </xf>
    <xf numFmtId="0" fontId="7" fillId="27" borderId="0" applyNumberFormat="0" applyBorder="0" applyAlignment="0" applyProtection="0">
      <alignment vertical="center"/>
    </xf>
    <xf numFmtId="0" fontId="10" fillId="28" borderId="0" applyNumberFormat="0" applyBorder="0" applyAlignment="0" applyProtection="0">
      <alignment vertical="center"/>
    </xf>
    <xf numFmtId="0" fontId="7" fillId="29" borderId="0" applyNumberFormat="0" applyBorder="0" applyAlignment="0" applyProtection="0">
      <alignment vertical="center"/>
    </xf>
    <xf numFmtId="0" fontId="10" fillId="30" borderId="0" applyNumberFormat="0" applyBorder="0" applyAlignment="0" applyProtection="0">
      <alignment vertical="center"/>
    </xf>
    <xf numFmtId="0" fontId="10" fillId="31" borderId="0" applyNumberFormat="0" applyBorder="0" applyAlignment="0" applyProtection="0">
      <alignment vertical="center"/>
    </xf>
    <xf numFmtId="0" fontId="7" fillId="32" borderId="0" applyNumberFormat="0" applyBorder="0" applyAlignment="0" applyProtection="0">
      <alignment vertical="center"/>
    </xf>
    <xf numFmtId="0" fontId="10" fillId="33" borderId="0" applyNumberFormat="0" applyBorder="0" applyAlignment="0" applyProtection="0">
      <alignment vertical="center"/>
    </xf>
  </cellStyleXfs>
  <cellXfs count="25">
    <xf numFmtId="0" fontId="0" fillId="0" borderId="0" xfId="0"/>
    <xf numFmtId="0" fontId="0" fillId="0" borderId="0" xfId="0" applyFont="1"/>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justify" vertical="center" wrapText="1"/>
    </xf>
    <xf numFmtId="0" fontId="4" fillId="0" borderId="1" xfId="0" applyFont="1" applyBorder="1" applyAlignment="1">
      <alignment horizontal="center" vertical="center" wrapText="1"/>
    </xf>
    <xf numFmtId="0" fontId="4" fillId="2" borderId="1" xfId="0" applyFont="1" applyFill="1" applyBorder="1" applyAlignment="1">
      <alignment horizontal="center" vertical="center" wrapText="1"/>
    </xf>
    <xf numFmtId="0" fontId="4" fillId="0" borderId="1" xfId="0" applyFont="1" applyBorder="1" applyAlignment="1">
      <alignment horizontal="justify" vertical="center"/>
    </xf>
    <xf numFmtId="0" fontId="4" fillId="2" borderId="1" xfId="0" applyFont="1" applyFill="1" applyBorder="1" applyAlignment="1">
      <alignment horizontal="center" vertical="center"/>
    </xf>
    <xf numFmtId="0" fontId="4" fillId="0" borderId="1" xfId="0" applyFont="1" applyBorder="1" applyAlignment="1">
      <alignment horizontal="left" vertical="center" wrapText="1"/>
    </xf>
    <xf numFmtId="0" fontId="5" fillId="2" borderId="1" xfId="0" applyFont="1" applyFill="1" applyBorder="1" applyAlignment="1">
      <alignment horizontal="center" vertical="center"/>
    </xf>
    <xf numFmtId="0" fontId="4" fillId="0" borderId="1" xfId="0" applyFont="1" applyBorder="1" applyAlignment="1">
      <alignment horizontal="center" vertical="center" textRotation="255"/>
    </xf>
    <xf numFmtId="0" fontId="4" fillId="0" borderId="2" xfId="0" applyFont="1" applyBorder="1" applyAlignment="1">
      <alignment horizontal="center" vertical="center"/>
    </xf>
    <xf numFmtId="0" fontId="4" fillId="0" borderId="3" xfId="0" applyFont="1" applyBorder="1" applyAlignment="1">
      <alignment horizontal="center" vertical="center"/>
    </xf>
    <xf numFmtId="9" fontId="4" fillId="0" borderId="1" xfId="0" applyNumberFormat="1" applyFont="1" applyBorder="1" applyAlignment="1">
      <alignment horizontal="center" vertical="center" wrapText="1"/>
    </xf>
    <xf numFmtId="0" fontId="4" fillId="0" borderId="1" xfId="0"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0" fontId="6" fillId="0" borderId="1" xfId="0" applyFont="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10" fontId="4" fillId="0" borderId="1" xfId="11" applyNumberFormat="1" applyFont="1" applyBorder="1" applyAlignment="1">
      <alignment horizontal="center" vertical="center"/>
    </xf>
    <xf numFmtId="9" fontId="4" fillId="0" borderId="1" xfId="11" applyFont="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6</xdr:row>
      <xdr:rowOff>28575</xdr:rowOff>
    </xdr:from>
    <xdr:to>
      <xdr:col>3</xdr:col>
      <xdr:colOff>1333499</xdr:colOff>
      <xdr:row>6</xdr:row>
      <xdr:rowOff>342900</xdr:rowOff>
    </xdr:to>
    <xdr:sp>
      <xdr:nvSpPr>
        <xdr:cNvPr id="1025" name="直接箭头连接符 1"/>
        <xdr:cNvSpPr>
          <a:spLocks noChangeShapeType="1"/>
        </xdr:cNvSpPr>
      </xdr:nvSpPr>
      <xdr:spPr>
        <a:xfrm>
          <a:off x="1968500" y="1803400"/>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6"/>
  <sheetViews>
    <sheetView tabSelected="1" zoomScale="80" zoomScaleNormal="80" zoomScaleSheetLayoutView="85" workbookViewId="0">
      <selection activeCell="H9" sqref="H9"/>
    </sheetView>
  </sheetViews>
  <sheetFormatPr defaultColWidth="9" defaultRowHeight="14.25"/>
  <cols>
    <col min="1" max="1" width="5.33333333333333" style="1" customWidth="1"/>
    <col min="2" max="2" width="7.75" style="1" customWidth="1"/>
    <col min="3" max="3" width="12.25" style="1" customWidth="1"/>
    <col min="4" max="4" width="22.6666666666667" style="1" customWidth="1"/>
    <col min="5" max="5" width="32.5833333333333" style="1" customWidth="1"/>
    <col min="6" max="6" width="13.3333333333333" style="1" customWidth="1"/>
    <col min="7" max="7" width="11.6666666666667" style="1" customWidth="1"/>
    <col min="8" max="8" width="12.5" style="1" customWidth="1"/>
    <col min="9" max="9" width="11" style="1" customWidth="1"/>
    <col min="10" max="10" width="14.5833333333333" style="1" customWidth="1"/>
    <col min="11" max="16384" width="9" style="1"/>
  </cols>
  <sheetData>
    <row r="1" ht="27" customHeight="1" spans="1:1">
      <c r="A1" s="2" t="s">
        <v>0</v>
      </c>
    </row>
    <row r="2" ht="34" customHeight="1" spans="1:10">
      <c r="A2" s="3" t="s">
        <v>1</v>
      </c>
      <c r="B2" s="3"/>
      <c r="C2" s="3"/>
      <c r="D2" s="3"/>
      <c r="E2" s="3"/>
      <c r="F2" s="3"/>
      <c r="G2" s="3"/>
      <c r="H2" s="3"/>
      <c r="I2" s="3"/>
      <c r="J2" s="3"/>
    </row>
    <row r="3" ht="18.75" customHeight="1" spans="1:10">
      <c r="A3" s="4" t="s">
        <v>2</v>
      </c>
      <c r="B3" s="4"/>
      <c r="C3" s="4"/>
      <c r="D3" s="4"/>
      <c r="E3" s="4"/>
      <c r="F3" s="4"/>
      <c r="G3" s="4"/>
      <c r="H3" s="4"/>
      <c r="I3" s="4"/>
      <c r="J3" s="4"/>
    </row>
    <row r="4" ht="20" customHeight="1" spans="1:10">
      <c r="A4" s="5" t="s">
        <v>3</v>
      </c>
      <c r="B4" s="5"/>
      <c r="C4" s="5"/>
      <c r="D4" s="5" t="s">
        <v>4</v>
      </c>
      <c r="E4" s="5"/>
      <c r="F4" s="5"/>
      <c r="G4" s="5"/>
      <c r="H4" s="5"/>
      <c r="I4" s="5"/>
      <c r="J4" s="5"/>
    </row>
    <row r="5" ht="20" customHeight="1" spans="1:10">
      <c r="A5" s="5" t="s">
        <v>5</v>
      </c>
      <c r="B5" s="5"/>
      <c r="C5" s="5"/>
      <c r="D5" s="5" t="s">
        <v>6</v>
      </c>
      <c r="E5" s="5"/>
      <c r="F5" s="6"/>
      <c r="G5" s="5" t="s">
        <v>7</v>
      </c>
      <c r="H5" s="7" t="s">
        <v>8</v>
      </c>
      <c r="I5" s="7"/>
      <c r="J5" s="7"/>
    </row>
    <row r="6" ht="20" customHeight="1" spans="1:10">
      <c r="A6" s="5" t="s">
        <v>9</v>
      </c>
      <c r="B6" s="5"/>
      <c r="C6" s="5"/>
      <c r="D6" s="6" t="s">
        <v>10</v>
      </c>
      <c r="E6" s="6"/>
      <c r="F6" s="6"/>
      <c r="G6" s="5" t="s">
        <v>11</v>
      </c>
      <c r="H6" s="7">
        <v>85695564</v>
      </c>
      <c r="I6" s="7"/>
      <c r="J6" s="7"/>
    </row>
    <row r="7" ht="28.5" spans="1:10">
      <c r="A7" s="8" t="s">
        <v>12</v>
      </c>
      <c r="B7" s="8"/>
      <c r="C7" s="8"/>
      <c r="D7" s="5"/>
      <c r="E7" s="9" t="s">
        <v>13</v>
      </c>
      <c r="F7" s="9" t="s">
        <v>14</v>
      </c>
      <c r="G7" s="9" t="s">
        <v>15</v>
      </c>
      <c r="H7" s="9" t="s">
        <v>16</v>
      </c>
      <c r="I7" s="8" t="s">
        <v>17</v>
      </c>
      <c r="J7" s="5" t="s">
        <v>18</v>
      </c>
    </row>
    <row r="8" ht="20" customHeight="1" spans="1:10">
      <c r="A8" s="8"/>
      <c r="B8" s="8"/>
      <c r="C8" s="8"/>
      <c r="D8" s="10" t="s">
        <v>19</v>
      </c>
      <c r="E8" s="11">
        <f>E10</f>
        <v>528.20718</v>
      </c>
      <c r="F8" s="11">
        <f>F10</f>
        <v>528.20718</v>
      </c>
      <c r="G8" s="11">
        <f>SUM(G9:G10)</f>
        <v>508.03798</v>
      </c>
      <c r="H8" s="11">
        <v>10</v>
      </c>
      <c r="I8" s="23">
        <f>G8/F8</f>
        <v>0.961815740558468</v>
      </c>
      <c r="J8" s="8">
        <f>ROUND(10*I8,2)</f>
        <v>9.62</v>
      </c>
    </row>
    <row r="9" ht="28.5" spans="1:10">
      <c r="A9" s="8"/>
      <c r="B9" s="8"/>
      <c r="C9" s="8"/>
      <c r="D9" s="12" t="s">
        <v>20</v>
      </c>
      <c r="E9" s="11"/>
      <c r="F9" s="11"/>
      <c r="G9" s="11"/>
      <c r="H9" s="11" t="s">
        <v>21</v>
      </c>
      <c r="I9" s="23"/>
      <c r="J9" s="8" t="s">
        <v>21</v>
      </c>
    </row>
    <row r="10" ht="25" customHeight="1" spans="1:10">
      <c r="A10" s="8"/>
      <c r="B10" s="8"/>
      <c r="C10" s="8"/>
      <c r="D10" s="5" t="s">
        <v>22</v>
      </c>
      <c r="E10" s="11">
        <v>528.20718</v>
      </c>
      <c r="F10" s="11">
        <v>528.20718</v>
      </c>
      <c r="G10" s="13">
        <v>508.03798</v>
      </c>
      <c r="H10" s="11" t="s">
        <v>21</v>
      </c>
      <c r="I10" s="23">
        <f>G10/F10</f>
        <v>0.961815740558468</v>
      </c>
      <c r="J10" s="8" t="s">
        <v>21</v>
      </c>
    </row>
    <row r="11" ht="19" customHeight="1" spans="1:10">
      <c r="A11" s="8"/>
      <c r="B11" s="8"/>
      <c r="C11" s="8"/>
      <c r="D11" s="6" t="s">
        <v>23</v>
      </c>
      <c r="E11" s="5"/>
      <c r="F11" s="5"/>
      <c r="G11" s="5"/>
      <c r="H11" s="5" t="s">
        <v>21</v>
      </c>
      <c r="I11" s="24"/>
      <c r="J11" s="8" t="s">
        <v>21</v>
      </c>
    </row>
    <row r="12" ht="26" customHeight="1" spans="1:10">
      <c r="A12" s="14" t="s">
        <v>24</v>
      </c>
      <c r="B12" s="8" t="s">
        <v>25</v>
      </c>
      <c r="C12" s="8"/>
      <c r="D12" s="8"/>
      <c r="E12" s="8"/>
      <c r="F12" s="8" t="s">
        <v>26</v>
      </c>
      <c r="G12" s="8"/>
      <c r="H12" s="8"/>
      <c r="I12" s="8"/>
      <c r="J12" s="8"/>
    </row>
    <row r="13" ht="239.5" customHeight="1" spans="1:10">
      <c r="A13" s="14"/>
      <c r="B13" s="12" t="s">
        <v>27</v>
      </c>
      <c r="C13" s="12"/>
      <c r="D13" s="12"/>
      <c r="E13" s="12"/>
      <c r="F13" s="12" t="s">
        <v>28</v>
      </c>
      <c r="G13" s="12"/>
      <c r="H13" s="12"/>
      <c r="I13" s="12"/>
      <c r="J13" s="12"/>
    </row>
    <row r="14" ht="28.5" spans="1:10">
      <c r="A14" s="14" t="s">
        <v>29</v>
      </c>
      <c r="B14" s="8" t="s">
        <v>30</v>
      </c>
      <c r="C14" s="5" t="s">
        <v>31</v>
      </c>
      <c r="D14" s="5" t="s">
        <v>32</v>
      </c>
      <c r="E14" s="5" t="s">
        <v>33</v>
      </c>
      <c r="F14" s="8" t="s">
        <v>34</v>
      </c>
      <c r="G14" s="8"/>
      <c r="H14" s="8" t="s">
        <v>35</v>
      </c>
      <c r="I14" s="8" t="s">
        <v>18</v>
      </c>
      <c r="J14" s="8" t="s">
        <v>36</v>
      </c>
    </row>
    <row r="15" ht="39" customHeight="1" spans="1:10">
      <c r="A15" s="14"/>
      <c r="B15" s="8" t="s">
        <v>37</v>
      </c>
      <c r="C15" s="15" t="s">
        <v>38</v>
      </c>
      <c r="D15" s="5" t="s">
        <v>39</v>
      </c>
      <c r="E15" s="5" t="s">
        <v>40</v>
      </c>
      <c r="F15" s="5" t="s">
        <v>41</v>
      </c>
      <c r="G15" s="5"/>
      <c r="H15" s="8">
        <v>10</v>
      </c>
      <c r="I15" s="8">
        <v>8</v>
      </c>
      <c r="J15" s="8" t="s">
        <v>42</v>
      </c>
    </row>
    <row r="16" ht="24" customHeight="1" spans="1:10">
      <c r="A16" s="14"/>
      <c r="B16" s="8"/>
      <c r="C16" s="16"/>
      <c r="D16" s="8" t="s">
        <v>43</v>
      </c>
      <c r="E16" s="8" t="s">
        <v>44</v>
      </c>
      <c r="F16" s="5" t="s">
        <v>45</v>
      </c>
      <c r="G16" s="5"/>
      <c r="H16" s="8">
        <v>10</v>
      </c>
      <c r="I16" s="8">
        <v>10</v>
      </c>
      <c r="J16" s="8"/>
    </row>
    <row r="17" spans="1:10">
      <c r="A17" s="14"/>
      <c r="B17" s="8"/>
      <c r="C17" s="5" t="s">
        <v>46</v>
      </c>
      <c r="D17" s="8" t="s">
        <v>47</v>
      </c>
      <c r="E17" s="8" t="s">
        <v>48</v>
      </c>
      <c r="F17" s="17">
        <v>1</v>
      </c>
      <c r="G17" s="8"/>
      <c r="H17" s="8">
        <v>10</v>
      </c>
      <c r="I17" s="8">
        <v>10</v>
      </c>
      <c r="J17" s="5"/>
    </row>
    <row r="18" ht="25" customHeight="1" spans="1:10">
      <c r="A18" s="14"/>
      <c r="B18" s="8"/>
      <c r="C18" s="5" t="s">
        <v>49</v>
      </c>
      <c r="D18" s="8" t="s">
        <v>50</v>
      </c>
      <c r="E18" s="18" t="s">
        <v>51</v>
      </c>
      <c r="F18" s="19" t="s">
        <v>51</v>
      </c>
      <c r="G18" s="18"/>
      <c r="H18" s="8">
        <v>10</v>
      </c>
      <c r="I18" s="8">
        <v>10</v>
      </c>
      <c r="J18" s="5"/>
    </row>
    <row r="19" ht="24" customHeight="1" spans="1:10">
      <c r="A19" s="14"/>
      <c r="B19" s="8"/>
      <c r="C19" s="5" t="s">
        <v>52</v>
      </c>
      <c r="D19" s="8" t="s">
        <v>53</v>
      </c>
      <c r="E19" s="5" t="s">
        <v>54</v>
      </c>
      <c r="F19" s="8" t="s">
        <v>55</v>
      </c>
      <c r="G19" s="8"/>
      <c r="H19" s="8">
        <v>10</v>
      </c>
      <c r="I19" s="8">
        <v>10</v>
      </c>
      <c r="J19" s="5"/>
    </row>
    <row r="20" ht="28.5" spans="1:10">
      <c r="A20" s="14"/>
      <c r="B20" s="8" t="s">
        <v>56</v>
      </c>
      <c r="C20" s="8" t="s">
        <v>57</v>
      </c>
      <c r="D20" s="8" t="s">
        <v>58</v>
      </c>
      <c r="E20" s="8" t="s">
        <v>58</v>
      </c>
      <c r="F20" s="18" t="s">
        <v>58</v>
      </c>
      <c r="G20" s="18"/>
      <c r="H20" s="5"/>
      <c r="I20" s="5"/>
      <c r="J20" s="5"/>
    </row>
    <row r="21" ht="99.75" spans="1:10">
      <c r="A21" s="14"/>
      <c r="B21" s="8"/>
      <c r="C21" s="8" t="s">
        <v>59</v>
      </c>
      <c r="D21" s="12" t="s">
        <v>60</v>
      </c>
      <c r="E21" s="12" t="s">
        <v>61</v>
      </c>
      <c r="F21" s="18" t="s">
        <v>62</v>
      </c>
      <c r="G21" s="18"/>
      <c r="H21" s="8">
        <v>30</v>
      </c>
      <c r="I21" s="8">
        <v>28</v>
      </c>
      <c r="J21" s="8" t="s">
        <v>63</v>
      </c>
    </row>
    <row r="22" ht="28.5" spans="1:10">
      <c r="A22" s="14"/>
      <c r="B22" s="8"/>
      <c r="C22" s="8" t="s">
        <v>64</v>
      </c>
      <c r="D22" s="8" t="s">
        <v>58</v>
      </c>
      <c r="E22" s="8" t="s">
        <v>58</v>
      </c>
      <c r="F22" s="18" t="s">
        <v>58</v>
      </c>
      <c r="G22" s="18"/>
      <c r="H22" s="8"/>
      <c r="I22" s="8"/>
      <c r="J22" s="5"/>
    </row>
    <row r="23" ht="28.5" spans="1:10">
      <c r="A23" s="14"/>
      <c r="B23" s="8"/>
      <c r="C23" s="8" t="s">
        <v>65</v>
      </c>
      <c r="D23" s="8" t="s">
        <v>58</v>
      </c>
      <c r="E23" s="8" t="s">
        <v>58</v>
      </c>
      <c r="F23" s="18" t="s">
        <v>58</v>
      </c>
      <c r="G23" s="18"/>
      <c r="H23" s="8"/>
      <c r="I23" s="8"/>
      <c r="J23" s="5"/>
    </row>
    <row r="24" ht="57" spans="1:10">
      <c r="A24" s="14"/>
      <c r="B24" s="8" t="s">
        <v>66</v>
      </c>
      <c r="C24" s="8" t="s">
        <v>67</v>
      </c>
      <c r="D24" s="8" t="s">
        <v>68</v>
      </c>
      <c r="E24" s="5" t="s">
        <v>69</v>
      </c>
      <c r="F24" s="5" t="s">
        <v>69</v>
      </c>
      <c r="G24" s="5"/>
      <c r="H24" s="8">
        <v>10</v>
      </c>
      <c r="I24" s="8">
        <v>8</v>
      </c>
      <c r="J24" s="8" t="s">
        <v>70</v>
      </c>
    </row>
    <row r="25" spans="1:10">
      <c r="A25" s="20" t="s">
        <v>71</v>
      </c>
      <c r="B25" s="20"/>
      <c r="C25" s="20"/>
      <c r="D25" s="20"/>
      <c r="E25" s="20"/>
      <c r="F25" s="20"/>
      <c r="G25" s="20"/>
      <c r="H25" s="20">
        <v>100</v>
      </c>
      <c r="I25" s="20">
        <f>SUM(I15:I24)+J8</f>
        <v>93.62</v>
      </c>
      <c r="J25" s="5"/>
    </row>
    <row r="26" ht="161" customHeight="1" spans="1:10">
      <c r="A26" s="21" t="s">
        <v>72</v>
      </c>
      <c r="B26" s="22"/>
      <c r="C26" s="22"/>
      <c r="D26" s="22"/>
      <c r="E26" s="22"/>
      <c r="F26" s="22"/>
      <c r="G26" s="22"/>
      <c r="H26" s="22"/>
      <c r="I26" s="22"/>
      <c r="J26" s="22"/>
    </row>
  </sheetData>
  <mergeCells count="33">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A25:G25"/>
    <mergeCell ref="A26:J26"/>
    <mergeCell ref="A12:A13"/>
    <mergeCell ref="A14:A24"/>
    <mergeCell ref="B15:B19"/>
    <mergeCell ref="B20:B23"/>
    <mergeCell ref="C15:C16"/>
    <mergeCell ref="A7:C11"/>
  </mergeCells>
  <pageMargins left="0.708661417322835" right="0.511811023622047" top="0.551181102362205" bottom="0.551181102362205" header="0.31496062992126" footer="0.31496062992126"/>
  <pageSetup paperSize="9" scale="69"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Administrator</cp:lastModifiedBy>
  <dcterms:created xsi:type="dcterms:W3CDTF">2015-06-07T10:17:00Z</dcterms:created>
  <cp:lastPrinted>2020-04-24T18:17:00Z</cp:lastPrinted>
  <dcterms:modified xsi:type="dcterms:W3CDTF">2023-05-24T02:13:57Z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ICV">
    <vt:lpwstr>B3828CEA7DD548AA83E3F17DDDCA0DAC_12</vt:lpwstr>
  </property>
</Properties>
</file>