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490" windowHeight="10480"/>
  </bookViews>
  <sheets>
    <sheet name="Sheet1" sheetId="1" r:id="rId1"/>
  </sheets>
  <definedNames>
    <definedName name="_xlnm.Print_Area" localSheetId="0">Sheet1!$A$1:$J$45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<sst xmlns="http://schemas.openxmlformats.org/spreadsheetml/2006/main" count="177" uniqueCount="131">
  <si>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</si>
  <si>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</si>
  <si>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（2023年度）</t>
  </si>
  <si>
    <t>项目名称</t>
  </si>
  <si>
    <t>呼吸所改革与发展</t>
  </si>
  <si>
    <t>主管部门</t>
  </si>
  <si>
    <t>北京市卫生健康委员会</t>
  </si>
  <si>
    <t>实施单位</t>
  </si>
  <si>
    <t>北京市呼吸疾病研究所</t>
  </si>
  <si>
    <t>项目负责人</t>
  </si>
  <si>
    <t>童朝晖</t>
  </si>
  <si>
    <t>联系电话</t>
  </si>
  <si>
    <t>010-85231610</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</si>
  <si>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</si>
  <si>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</si>
  <si>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</si>
  <si>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</si>
  <si>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</si>
  <si>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</si>
  <si>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</si>
  <si>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</si>
  <si>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</si>
  <si>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</si>
  <si>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</si>
  <si>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</si>
  <si>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</si>
  <si>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</si>
  <si>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</si>
  <si>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改革与发展项目通过构建肺动脉高压动物模型并完成干预治疗研究，进行数据分析，阐明肺动脉高压状态下新型抗衰老因子SIRT7、GPX4与心肌重构损伤之间的病理生理联系；明确肺动脉高压心肌重构损伤机制及SIRT7与GPX4介导的调控作用，为肺动脉高压防治策略提供新的思路。通过本研究制备一种新型放射性核素标记的FAPI探针，并通过初步的疾病验证，完成该探针的初步临床转化基于代谢组学和糖蛋白质组学等技术建立符合我国国情的肺癌早期筛查、早期诊断的预警体系，筛查早期肺癌的生物标志物，开发具有自主知识产权、高灵敏、高特异、可重现、可靠的单一/组合型早期筛查/诊断试剂盒。应用运动负荷超声心动图定量评估CTEPH患者BPA治疗结束后右心功能储备与运动耐量，判断患者右心功能及运动耐力改善情况。通过TCGA数据库分析胰腺癌烟草暴露相关差异基因，通过组织芯片技术在临床标本上验证差异基因表达情况，通过组织质谱技术分析临床标本中免疫微环境的变化，鉴定出与免疫微环境改变密切相关的胰腺癌烟草暴露相关基因。绘制奥马珠使用相关免疫图谱，阐明奥马珠单抗诱导的关键免疫细胞及免疫分子的改变。研究CD19+CD3+细胞独特的基因表达谱和细胞因子分泌谱、克隆扩增进化关系；明确干细胞在新型冠状病毒肺炎发病和损伤修复中的作用与机制研究；通过动态监测ARDS患者的细胞外组蛋白水平，并分析其与临床各参数、病程进展和预后转归等相关性，以探索细胞外组蛋白是否能作为临床早期预警ARDS和指导临床治疗的分子标志；绘制奥马珠使用相关免疫图谱，阐明奥马珠单抗诱导的关键免疫细胞及免疫分子的改变；明确干细胞在新型冠状病毒肺炎发病和损伤修复中的作用与机制研究； 通过小鼠进展性纤维化间质性肺疾病模型，探究肺间质巨噬细胞不同亚群的异质性，并明确各个亚群的标志物分子；基于循证和真实世界证据明确VEGF抑制剂的血栓及出血风险；阐明酸性鞘磷脂酶（aSMase）/鞘磷脂生成神经酰胺（Cer）信号通路调控成纤维细胞功能，参与矽尘致肺纤维化的作用与机制。 探讨基于移动医疗技术的交互式远程呼吸康复在出院慢阻肺急性加重期患者中的应用价值。明确以气体流量为参考的安全拔管阈值，并建立针对APF-PAL的风险预测模型，为临床标准制订提供高级别循证医学证据。明确CA- MRSA的分子流行病学和临床特征。通过构建早期肺癌高敏感性、高特异性、非侵入式的精准诊断与模型。确定MV患者早期应用非侵入PNS治疗的效果。明确ATP2A2、NLRP3在CTEPH患者临床诊断中的价值，及其与患者临床特征的相关性。提供一个合理有效的方案诱导供体特异性Tregs，为开展Tregs诱导免疫耐受提供理论基础和实验数据支持。寻找敏感性和特异性曲霉菌感染诊断标志物；探究至少3个进展型肺纤维化（PPF)评估风险因子，提高HP诊断效率。研究电阻抗断层成像指导急性呼吸窘迫综合征早期俯卧位通气的ARDS撤机率改善情况。明确补体C1q恶性胸腔积液预后的关系及其对恶性胸腔积液免疫微环境的影响。明确肿瘤微环境中的外泌体参与肺肉瘤样癌预后预测的因素及诊断效果。证明Mtb感染可显著增加CD4+ T细胞中HAT1的表达，并通过增强脂肪酸氧化途径促进CD4+ T细胞的分化。揭示格特隐球菌谱系间适应性差异的遗传基础和分子机制。确定跨肺压指导的新型机械通气策略可降低急性呼吸窘迫综合征患者急性肺心病的发生率。明确天气类型与慢阻肺患者急性加重再住院风险的关联。明确Sestrin2促进内质网自噬调控脓毒症时树突状细胞免疫功能及机制。明确IL-10在MPE形成的免疫过程中对巨噬细胞比例及巨噬细胞亚型分布的影响。阐明Thbs-1对IM数量及功能的影响，揭示激素对Thbs-1相关信号通路及PCP免疫反应的影响。</t>
  </si>
  <si>
    <t>绩效指标</t>
  </si>
  <si>
    <t>一级指标</t>
  </si>
  <si>
    <t>二级指标</t>
  </si>
  <si>
    <t>三级指标</t>
  </si>
  <si>
    <t>年度指标值(A)</t>
  </si>
  <si>
    <t>实际完成值(B)</t>
  </si>
  <si>
    <t>分值</t>
  </si>
  <si>
    <t>偏差原因分析及改进措施</t>
  </si>
  <si>
    <t>产出指标</t>
  </si>
  <si>
    <t>数量指标</t>
  </si>
  <si>
    <t>肺癌早筛预警体系</t>
  </si>
  <si>
    <t>＝1套</t>
  </si>
  <si>
    <t>1套</t>
  </si>
  <si>
    <t>基于已有数据初步建立，但未形成终版，继续收集数据验证。</t>
  </si>
  <si>
    <t>构建肺动脉高压模型动物</t>
  </si>
  <si>
    <t>＝40只</t>
  </si>
  <si>
    <t>40只</t>
  </si>
  <si>
    <t>纳入IPF患者数量</t>
  </si>
  <si>
    <t>≥20例</t>
  </si>
  <si>
    <t>39例</t>
  </si>
  <si>
    <t>纳入ARDS患者数量</t>
  </si>
  <si>
    <t>≥150例</t>
  </si>
  <si>
    <t>180例</t>
  </si>
  <si>
    <t>纳入哮喘患者数量</t>
  </si>
  <si>
    <t>≥25例</t>
  </si>
  <si>
    <t>25例</t>
  </si>
  <si>
    <t>纳入使用VEGFI肺癌患者</t>
  </si>
  <si>
    <t>＝550例</t>
  </si>
  <si>
    <t>572例</t>
  </si>
  <si>
    <t>纳入COPD患者数量</t>
  </si>
  <si>
    <t>＝120例</t>
  </si>
  <si>
    <t>30例</t>
  </si>
  <si>
    <t>纳入排除标准相对苛刻，入组病例少；将修订方案，继续开展入组工作</t>
  </si>
  <si>
    <t>纳入术后漏气患者数量</t>
  </si>
  <si>
    <t>＝180例</t>
  </si>
  <si>
    <t>102例</t>
  </si>
  <si>
    <t>对实际手术患者预计不足，将继续开展招募</t>
  </si>
  <si>
    <t>纳入CA-MRSA感染患者数量</t>
  </si>
  <si>
    <t>＝100例</t>
  </si>
  <si>
    <t>86例</t>
  </si>
  <si>
    <t>已应用已有数据完成项目目标，将继续入组患者</t>
  </si>
  <si>
    <t>纳入肺结节患者数量</t>
  </si>
  <si>
    <t>240例</t>
  </si>
  <si>
    <t>409例</t>
  </si>
  <si>
    <t>肺结节发病率提高，患者参与研究意愿强</t>
  </si>
  <si>
    <t>纳入MV患者</t>
  </si>
  <si>
    <t>＝104例</t>
  </si>
  <si>
    <t>104例</t>
  </si>
  <si>
    <t>纳入IPA拟诊患者数量</t>
  </si>
  <si>
    <t>＝20例</t>
  </si>
  <si>
    <t>20例</t>
  </si>
  <si>
    <t>纳入间质性肺炎患者数量</t>
  </si>
  <si>
    <t>＝150例</t>
  </si>
  <si>
    <t>159例</t>
  </si>
  <si>
    <t>纳入恶性胸腔积液患者数量</t>
  </si>
  <si>
    <t>＝60例</t>
  </si>
  <si>
    <t>81例</t>
  </si>
  <si>
    <t>纳入TPE患者数量</t>
  </si>
  <si>
    <t>＝300例</t>
  </si>
  <si>
    <t>300例</t>
  </si>
  <si>
    <t>纳入PSC患者数量</t>
  </si>
  <si>
    <t>33例</t>
  </si>
  <si>
    <t>纳入PCP患者数量</t>
  </si>
  <si>
    <t>23例</t>
  </si>
  <si>
    <t>发表SCI文章</t>
  </si>
  <si>
    <t>＝20篇</t>
  </si>
  <si>
    <t>30篇</t>
  </si>
  <si>
    <t>专利或软著</t>
  </si>
  <si>
    <t>≥1项</t>
  </si>
  <si>
    <t>2项</t>
  </si>
  <si>
    <t>纳入CTEPH患者数量</t>
  </si>
  <si>
    <t>＝80人</t>
  </si>
  <si>
    <t>质量指标</t>
  </si>
  <si>
    <t>SCIQ1区</t>
  </si>
  <si>
    <t>＝10篇</t>
  </si>
  <si>
    <t>10篇</t>
  </si>
  <si>
    <t>SCI影响因子≥5分</t>
  </si>
  <si>
    <t>11篇</t>
  </si>
  <si>
    <t>时效指标</t>
  </si>
  <si>
    <t>第一季度至第二季度：项目启动、招募患者、准备实验动物、开展预实验</t>
  </si>
  <si>
    <t>＝100%</t>
  </si>
  <si>
    <t>第三季度：临床数据采集、临床检查与实验室检测</t>
  </si>
  <si>
    <t>第四季度：数据录入与整理、撰写研究报告，完成年度绩效指标</t>
  </si>
  <si>
    <t>由于入排标准严格或对实际患者就诊情况预计不足，导致部分受试者入组例数不足；增加招募途径和人力，积极完成入组目标。</t>
  </si>
  <si>
    <t>成本指标</t>
  </si>
  <si>
    <t>经济成本指标</t>
  </si>
  <si>
    <t>项目经费数</t>
  </si>
  <si>
    <t>≤400万元</t>
  </si>
  <si>
    <t>实际支出392.773628万元</t>
  </si>
  <si>
    <t>效果指标</t>
  </si>
  <si>
    <t>社会效益指标</t>
  </si>
  <si>
    <t>明确临床研究干预措施疗效，通过基础实验探究呼吸疾病发病机制，提升诊疗水平，降低呼吸系统疾病负担。</t>
  </si>
  <si>
    <t>支撑材料、量化程度有待加强</t>
  </si>
  <si>
    <t>人才培养，培养博士生5名，硕士生10名</t>
  </si>
  <si>
    <t>定性达标</t>
  </si>
  <si>
    <t>培养博士生8名，硕士生10名</t>
  </si>
  <si>
    <t>满意度指标</t>
  </si>
  <si>
    <t>服务对象满意度指标</t>
  </si>
  <si>
    <t>研究对象满意度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</si>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</sst>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3">
    <font>
      <sz val="11"/>
      <color theme="1"/>
      <name val="等线"/>
      <charset val="134"/>
      <scheme val="minor"/>
    </font>
    <font>
      <sz val="12"/>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9"/>
      <color rgb="FF000000"/>
      <name val="宋体"/>
      <charset val="134"/>
    </font>
    <font>
      <sz val="10"/>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indexed="8"/>
      <name val="仿宋_GB2312"/>
      <charset val="134"/>
    </font>
    <font>
      <b/>
      <sz val="16"/>
      <color indexed="8"/>
      <name val="宋体"/>
      <charset val="134"/>
    </font>
    <font>
      <sz val="16"/>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6">
    <xf numFmtId="0" fontId="0" fillId="0" borderId="0" xfId="0"/>
    <xf numFmtId="0" fontId="0" fillId="0" borderId="0" xfId="0" applyFill="1"/>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1" xfId="0" applyFont="1" applyBorder="1" applyAlignment="1">
      <alignment horizontal="center" vertical="center" wrapText="1"/>
    </xf>
    <xf numFmtId="0" fontId="8" fillId="0" borderId="5"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5" fillId="0" borderId="1" xfId="0" applyNumberFormat="1" applyFont="1" applyBorder="1" applyAlignment="1">
      <alignment horizontal="center" vertical="center" wrapText="1"/>
    </xf>
    <xf numFmtId="9" fontId="5" fillId="0" borderId="2"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Border="1" applyAlignment="1">
      <alignment horizontal="center" vertical="center"/>
    </xf>
    <xf numFmtId="9" fontId="5" fillId="0" borderId="2" xfId="0" applyNumberFormat="1" applyFont="1" applyBorder="1" applyAlignment="1">
      <alignment horizontal="center" vertical="center"/>
    </xf>
    <xf numFmtId="0" fontId="10" fillId="0" borderId="1"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3" xfId="0" applyFont="1" applyBorder="1" applyAlignment="1">
      <alignment horizontal="center" vertical="center" wrapText="1"/>
    </xf>
    <xf numFmtId="9" fontId="5" fillId="0" borderId="1" xfId="3" applyFont="1" applyBorder="1" applyAlignment="1">
      <alignment horizontal="center" vertical="center"/>
    </xf>
    <xf numFmtId="176" fontId="5"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176" fontId="10"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19685</xdr:colOff>
      <xdr:row>6</xdr:row>
      <xdr:rowOff>28575</xdr:rowOff>
    </xdr:from>
    <xdr:to>
      <xdr:col>3</xdr:col>
      <xdr:colOff>1334135</xdr:colOff>
      <xdr:row>6</xdr:row>
      <xdr:rowOff>342265</xdr:rowOff>
    </xdr:to>
    <xdr:cxnSp>
      <xdr:nvCxnSpPr>
        <xdr:cNvPr id="1046" name="直接箭头连接符 1"/>
        <xdr:cNvCxnSpPr/>
      </xdr:nvCxnSpPr>
      <xdr:spPr>
        <a:xfrm>
          <a:off x="4048760" y="1806575"/>
          <a:ext cx="1314450" cy="161925"/>
        </a:xfrm>
        <a:prstGeom prst="straightConnector1">
          <a:avLst/>
        </a:prstGeom>
        <a:ln w="9525" cap="flat" cmpd="sng">
          <a:solidFill>
            <a:srgbClr val="000000"/>
          </a:solidFill>
          <a:prstDash val="solid"/>
          <a:headEnd type="none" w="med" len="med"/>
          <a:tailEnd type="non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5"/>
  <sheetViews>
    <sheetView tabSelected="1" view="pageBreakPreview" zoomScale="70" zoomScaleNormal="100" topLeftCell="D39" workbookViewId="0">
      <selection activeCell="I44" sqref="I44"/>
    </sheetView>
  </sheetViews>
  <sheetFormatPr defaultColWidth="9" defaultRowHeight="15.5"/>
  <cols>
    <col min="1" max="7" width="17.625" customWidth="1"/>
    <col min="8" max="8" width="17.625" style="2" customWidth="1"/>
    <col min="9" max="10" width="17.625" customWidth="1"/>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7" t="s">
        <v>4</v>
      </c>
      <c r="E4" s="8"/>
      <c r="F4" s="8"/>
      <c r="G4" s="8"/>
      <c r="H4" s="8"/>
      <c r="I4" s="8"/>
      <c r="J4" s="9"/>
    </row>
    <row r="5" ht="20.1" customHeight="1" spans="1:10">
      <c r="A5" s="6" t="s">
        <v>5</v>
      </c>
      <c r="B5" s="6"/>
      <c r="C5" s="6"/>
      <c r="D5" s="7" t="s">
        <v>6</v>
      </c>
      <c r="E5" s="8"/>
      <c r="F5" s="9"/>
      <c r="G5" s="6" t="s">
        <v>7</v>
      </c>
      <c r="H5" s="10" t="s">
        <v>8</v>
      </c>
      <c r="I5" s="41"/>
      <c r="J5" s="35"/>
    </row>
    <row r="6" ht="20.1" customHeight="1" spans="1:10">
      <c r="A6" s="6" t="s">
        <v>9</v>
      </c>
      <c r="B6" s="6"/>
      <c r="C6" s="6"/>
      <c r="D6" s="6" t="s">
        <v>10</v>
      </c>
      <c r="E6" s="6"/>
      <c r="F6" s="11"/>
      <c r="G6" s="6" t="s">
        <v>11</v>
      </c>
      <c r="H6" s="12" t="s">
        <v>12</v>
      </c>
      <c r="I6" s="12"/>
      <c r="J6" s="12"/>
    </row>
    <row r="7" ht="15" spans="1:10">
      <c r="A7" s="12" t="s">
        <v>13</v>
      </c>
      <c r="B7" s="12"/>
      <c r="C7" s="12"/>
      <c r="D7" s="6"/>
      <c r="E7" s="12" t="s">
        <v>14</v>
      </c>
      <c r="F7" s="12" t="s">
        <v>15</v>
      </c>
      <c r="G7" s="12" t="s">
        <v>16</v>
      </c>
      <c r="H7" s="12" t="s">
        <v>17</v>
      </c>
      <c r="I7" s="12" t="s">
        <v>18</v>
      </c>
      <c r="J7" s="6" t="s">
        <v>19</v>
      </c>
    </row>
    <row r="8" ht="20.1" customHeight="1" spans="1:10">
      <c r="A8" s="12"/>
      <c r="B8" s="12"/>
      <c r="C8" s="12"/>
      <c r="D8" s="13" t="s">
        <v>20</v>
      </c>
      <c r="E8" s="6">
        <v>400</v>
      </c>
      <c r="F8" s="6">
        <v>400</v>
      </c>
      <c r="G8" s="6">
        <v>392.773628</v>
      </c>
      <c r="H8" s="6">
        <v>10</v>
      </c>
      <c r="I8" s="42">
        <f>G8/F8</f>
        <v>0.98193407</v>
      </c>
      <c r="J8" s="43">
        <f>10*I8</f>
        <v>9.8193407</v>
      </c>
    </row>
    <row r="9" ht="15" spans="1:10">
      <c r="A9" s="12"/>
      <c r="B9" s="12"/>
      <c r="C9" s="12"/>
      <c r="D9" s="14" t="s">
        <v>21</v>
      </c>
      <c r="E9" s="6">
        <v>400</v>
      </c>
      <c r="F9" s="6">
        <v>400</v>
      </c>
      <c r="G9" s="6">
        <v>392.773628</v>
      </c>
      <c r="H9" s="6" t="s">
        <v>22</v>
      </c>
      <c r="I9" s="42">
        <f>G9/F9</f>
        <v>0.98193407</v>
      </c>
      <c r="J9" s="12" t="s">
        <v>22</v>
      </c>
    </row>
    <row r="10" ht="24.95" customHeight="1" spans="1:10">
      <c r="A10" s="12"/>
      <c r="B10" s="12"/>
      <c r="C10" s="12"/>
      <c r="D10" s="6" t="s">
        <v>23</v>
      </c>
      <c r="E10" s="12" t="s">
        <v>22</v>
      </c>
      <c r="F10" s="12" t="s">
        <v>22</v>
      </c>
      <c r="G10" s="12" t="s">
        <v>22</v>
      </c>
      <c r="H10" s="12" t="s">
        <v>22</v>
      </c>
      <c r="I10" s="12" t="s">
        <v>22</v>
      </c>
      <c r="J10" s="12" t="s">
        <v>22</v>
      </c>
    </row>
    <row r="11" ht="18.95" customHeight="1" spans="1:10">
      <c r="A11" s="12"/>
      <c r="B11" s="12"/>
      <c r="C11" s="12"/>
      <c r="D11" s="11" t="s">
        <v>24</v>
      </c>
      <c r="E11" s="12" t="s">
        <v>22</v>
      </c>
      <c r="F11" s="12" t="s">
        <v>22</v>
      </c>
      <c r="G11" s="12" t="s">
        <v>22</v>
      </c>
      <c r="H11" s="12" t="s">
        <v>22</v>
      </c>
      <c r="I11" s="12" t="s">
        <v>22</v>
      </c>
      <c r="J11" s="12" t="s">
        <v>22</v>
      </c>
    </row>
    <row r="12" ht="26.1" customHeight="1" spans="1:10">
      <c r="A12" s="15" t="s">
        <v>25</v>
      </c>
      <c r="B12" s="12" t="s">
        <v>26</v>
      </c>
      <c r="C12" s="12"/>
      <c r="D12" s="12"/>
      <c r="E12" s="12"/>
      <c r="F12" s="12" t="s">
        <v>27</v>
      </c>
      <c r="G12" s="12"/>
      <c r="H12" s="12"/>
      <c r="I12" s="12"/>
      <c r="J12" s="12"/>
    </row>
    <row r="13" ht="408.95" customHeight="1" spans="1:10">
      <c r="A13" s="15"/>
      <c r="B13" s="16" t="s">
        <v>28</v>
      </c>
      <c r="C13" s="17"/>
      <c r="D13" s="17"/>
      <c r="E13" s="18"/>
      <c r="F13" s="19" t="s">
        <v>28</v>
      </c>
      <c r="G13" s="19"/>
      <c r="H13" s="19"/>
      <c r="I13" s="19"/>
      <c r="J13" s="19"/>
    </row>
    <row r="14" ht="30" spans="1:10">
      <c r="A14" s="15" t="s">
        <v>29</v>
      </c>
      <c r="B14" s="12" t="s">
        <v>30</v>
      </c>
      <c r="C14" s="6" t="s">
        <v>31</v>
      </c>
      <c r="D14" s="6" t="s">
        <v>32</v>
      </c>
      <c r="E14" s="6" t="s">
        <v>33</v>
      </c>
      <c r="F14" s="12" t="s">
        <v>34</v>
      </c>
      <c r="G14" s="12"/>
      <c r="H14" s="12" t="s">
        <v>35</v>
      </c>
      <c r="I14" s="12" t="s">
        <v>19</v>
      </c>
      <c r="J14" s="12" t="s">
        <v>36</v>
      </c>
    </row>
    <row r="15" ht="41.1" customHeight="1" spans="1:10">
      <c r="A15" s="15"/>
      <c r="B15" s="20" t="s">
        <v>37</v>
      </c>
      <c r="C15" s="6" t="s">
        <v>38</v>
      </c>
      <c r="D15" s="12" t="s">
        <v>39</v>
      </c>
      <c r="E15" s="6" t="s">
        <v>40</v>
      </c>
      <c r="F15" s="7" t="s">
        <v>41</v>
      </c>
      <c r="G15" s="9"/>
      <c r="H15" s="21">
        <v>2</v>
      </c>
      <c r="I15" s="12">
        <v>1</v>
      </c>
      <c r="J15" s="44" t="s">
        <v>42</v>
      </c>
    </row>
    <row r="16" ht="41.1" customHeight="1" spans="1:10">
      <c r="A16" s="15"/>
      <c r="B16" s="22"/>
      <c r="C16" s="6" t="s">
        <v>38</v>
      </c>
      <c r="D16" s="12" t="s">
        <v>43</v>
      </c>
      <c r="E16" s="6" t="s">
        <v>44</v>
      </c>
      <c r="F16" s="7" t="s">
        <v>45</v>
      </c>
      <c r="G16" s="9"/>
      <c r="H16" s="21">
        <v>2</v>
      </c>
      <c r="I16" s="12">
        <v>2</v>
      </c>
      <c r="J16" s="6"/>
    </row>
    <row r="17" ht="41.1" customHeight="1" spans="1:10">
      <c r="A17" s="15"/>
      <c r="B17" s="22"/>
      <c r="C17" s="6" t="s">
        <v>38</v>
      </c>
      <c r="D17" s="23" t="s">
        <v>46</v>
      </c>
      <c r="E17" s="6" t="s">
        <v>47</v>
      </c>
      <c r="F17" s="7" t="s">
        <v>48</v>
      </c>
      <c r="G17" s="9"/>
      <c r="H17" s="21">
        <v>2</v>
      </c>
      <c r="I17" s="12">
        <v>2</v>
      </c>
      <c r="J17" s="6"/>
    </row>
    <row r="18" ht="41.1" customHeight="1" spans="1:10">
      <c r="A18" s="15"/>
      <c r="B18" s="22"/>
      <c r="C18" s="6" t="s">
        <v>38</v>
      </c>
      <c r="D18" s="12" t="s">
        <v>49</v>
      </c>
      <c r="E18" s="6" t="s">
        <v>50</v>
      </c>
      <c r="F18" s="7" t="s">
        <v>51</v>
      </c>
      <c r="G18" s="9"/>
      <c r="H18" s="21">
        <v>3</v>
      </c>
      <c r="I18" s="12">
        <v>3</v>
      </c>
      <c r="J18" s="6"/>
    </row>
    <row r="19" s="1" customFormat="1" ht="41.1" customHeight="1" spans="1:10">
      <c r="A19" s="24"/>
      <c r="B19" s="22"/>
      <c r="C19" s="6" t="s">
        <v>38</v>
      </c>
      <c r="D19" s="25" t="s">
        <v>52</v>
      </c>
      <c r="E19" s="26" t="s">
        <v>53</v>
      </c>
      <c r="F19" s="27" t="s">
        <v>54</v>
      </c>
      <c r="G19" s="28"/>
      <c r="H19" s="29">
        <v>2</v>
      </c>
      <c r="I19" s="25">
        <v>2</v>
      </c>
      <c r="J19" s="30"/>
    </row>
    <row r="20" s="1" customFormat="1" ht="41.1" customHeight="1" spans="1:10">
      <c r="A20" s="24"/>
      <c r="B20" s="22"/>
      <c r="C20" s="6" t="s">
        <v>38</v>
      </c>
      <c r="D20" s="25" t="s">
        <v>55</v>
      </c>
      <c r="E20" s="26" t="s">
        <v>56</v>
      </c>
      <c r="F20" s="27" t="s">
        <v>57</v>
      </c>
      <c r="G20" s="28"/>
      <c r="H20" s="29">
        <v>3</v>
      </c>
      <c r="I20" s="25">
        <v>3</v>
      </c>
      <c r="J20" s="44"/>
    </row>
    <row r="21" s="1" customFormat="1" ht="41.1" customHeight="1" spans="1:10">
      <c r="A21" s="24"/>
      <c r="B21" s="22"/>
      <c r="C21" s="6" t="s">
        <v>38</v>
      </c>
      <c r="D21" s="25" t="s">
        <v>58</v>
      </c>
      <c r="E21" s="26" t="s">
        <v>59</v>
      </c>
      <c r="F21" s="27" t="s">
        <v>60</v>
      </c>
      <c r="G21" s="28"/>
      <c r="H21" s="29">
        <v>2</v>
      </c>
      <c r="I21" s="25">
        <v>0.5</v>
      </c>
      <c r="J21" s="44" t="s">
        <v>61</v>
      </c>
    </row>
    <row r="22" s="1" customFormat="1" ht="41.1" customHeight="1" spans="1:10">
      <c r="A22" s="24"/>
      <c r="B22" s="22"/>
      <c r="C22" s="6" t="s">
        <v>38</v>
      </c>
      <c r="D22" s="25" t="s">
        <v>62</v>
      </c>
      <c r="E22" s="25" t="s">
        <v>63</v>
      </c>
      <c r="F22" s="27" t="s">
        <v>64</v>
      </c>
      <c r="G22" s="28"/>
      <c r="H22" s="29">
        <v>2</v>
      </c>
      <c r="I22" s="25">
        <v>1.13</v>
      </c>
      <c r="J22" s="44" t="s">
        <v>65</v>
      </c>
    </row>
    <row r="23" s="1" customFormat="1" ht="41.1" customHeight="1" spans="1:10">
      <c r="A23" s="24"/>
      <c r="B23" s="22"/>
      <c r="C23" s="6" t="s">
        <v>38</v>
      </c>
      <c r="D23" s="25" t="s">
        <v>66</v>
      </c>
      <c r="E23" s="25" t="s">
        <v>67</v>
      </c>
      <c r="F23" s="27" t="s">
        <v>68</v>
      </c>
      <c r="G23" s="28"/>
      <c r="H23" s="29">
        <v>2</v>
      </c>
      <c r="I23" s="25">
        <v>1.72</v>
      </c>
      <c r="J23" s="44" t="s">
        <v>69</v>
      </c>
    </row>
    <row r="24" s="1" customFormat="1" ht="41.1" customHeight="1" spans="1:10">
      <c r="A24" s="24"/>
      <c r="B24" s="22"/>
      <c r="C24" s="6" t="s">
        <v>38</v>
      </c>
      <c r="D24" s="25" t="s">
        <v>70</v>
      </c>
      <c r="E24" s="25" t="s">
        <v>71</v>
      </c>
      <c r="F24" s="27" t="s">
        <v>72</v>
      </c>
      <c r="G24" s="28"/>
      <c r="H24" s="29">
        <v>3</v>
      </c>
      <c r="I24" s="25">
        <v>3</v>
      </c>
      <c r="J24" s="44" t="s">
        <v>73</v>
      </c>
    </row>
    <row r="25" s="1" customFormat="1" ht="41.1" customHeight="1" spans="1:10">
      <c r="A25" s="24"/>
      <c r="B25" s="22"/>
      <c r="C25" s="6" t="s">
        <v>38</v>
      </c>
      <c r="D25" s="25" t="s">
        <v>74</v>
      </c>
      <c r="E25" s="25" t="s">
        <v>75</v>
      </c>
      <c r="F25" s="27" t="s">
        <v>76</v>
      </c>
      <c r="G25" s="28"/>
      <c r="H25" s="29">
        <v>2</v>
      </c>
      <c r="I25" s="25">
        <v>2</v>
      </c>
      <c r="J25" s="30"/>
    </row>
    <row r="26" s="1" customFormat="1" ht="41.1" customHeight="1" spans="1:10">
      <c r="A26" s="24"/>
      <c r="B26" s="22"/>
      <c r="C26" s="6" t="s">
        <v>38</v>
      </c>
      <c r="D26" s="25" t="s">
        <v>77</v>
      </c>
      <c r="E26" s="25" t="s">
        <v>78</v>
      </c>
      <c r="F26" s="27" t="s">
        <v>79</v>
      </c>
      <c r="G26" s="28"/>
      <c r="H26" s="29">
        <v>2</v>
      </c>
      <c r="I26" s="25">
        <v>2</v>
      </c>
      <c r="J26" s="30"/>
    </row>
    <row r="27" s="1" customFormat="1" ht="41.1" customHeight="1" spans="1:10">
      <c r="A27" s="24"/>
      <c r="B27" s="22"/>
      <c r="C27" s="6" t="s">
        <v>38</v>
      </c>
      <c r="D27" s="25" t="s">
        <v>80</v>
      </c>
      <c r="E27" s="25" t="s">
        <v>81</v>
      </c>
      <c r="F27" s="27" t="s">
        <v>82</v>
      </c>
      <c r="G27" s="28"/>
      <c r="H27" s="29">
        <v>2</v>
      </c>
      <c r="I27" s="25">
        <v>2</v>
      </c>
      <c r="J27" s="30"/>
    </row>
    <row r="28" s="1" customFormat="1" ht="41.1" customHeight="1" spans="1:10">
      <c r="A28" s="24"/>
      <c r="B28" s="22"/>
      <c r="C28" s="6" t="s">
        <v>38</v>
      </c>
      <c r="D28" s="25" t="s">
        <v>83</v>
      </c>
      <c r="E28" s="25" t="s">
        <v>84</v>
      </c>
      <c r="F28" s="27" t="s">
        <v>85</v>
      </c>
      <c r="G28" s="28"/>
      <c r="H28" s="29">
        <v>3</v>
      </c>
      <c r="I28" s="25">
        <v>3</v>
      </c>
      <c r="J28" s="30"/>
    </row>
    <row r="29" s="1" customFormat="1" ht="41.1" customHeight="1" spans="1:10">
      <c r="A29" s="24"/>
      <c r="B29" s="22"/>
      <c r="C29" s="6" t="s">
        <v>38</v>
      </c>
      <c r="D29" s="25" t="s">
        <v>86</v>
      </c>
      <c r="E29" s="25" t="s">
        <v>87</v>
      </c>
      <c r="F29" s="27" t="s">
        <v>88</v>
      </c>
      <c r="G29" s="28"/>
      <c r="H29" s="29">
        <v>3</v>
      </c>
      <c r="I29" s="25">
        <v>3</v>
      </c>
      <c r="J29" s="30"/>
    </row>
    <row r="30" s="1" customFormat="1" ht="41.1" customHeight="1" spans="1:10">
      <c r="A30" s="24"/>
      <c r="B30" s="22"/>
      <c r="C30" s="6" t="s">
        <v>38</v>
      </c>
      <c r="D30" s="25" t="s">
        <v>89</v>
      </c>
      <c r="E30" s="25" t="s">
        <v>79</v>
      </c>
      <c r="F30" s="27" t="s">
        <v>90</v>
      </c>
      <c r="G30" s="28"/>
      <c r="H30" s="29">
        <v>2</v>
      </c>
      <c r="I30" s="29">
        <v>2</v>
      </c>
      <c r="J30" s="30"/>
    </row>
    <row r="31" s="1" customFormat="1" ht="41.1" customHeight="1" spans="1:10">
      <c r="A31" s="24"/>
      <c r="B31" s="22"/>
      <c r="C31" s="6" t="s">
        <v>38</v>
      </c>
      <c r="D31" s="25" t="s">
        <v>91</v>
      </c>
      <c r="E31" s="25" t="s">
        <v>79</v>
      </c>
      <c r="F31" s="27" t="s">
        <v>92</v>
      </c>
      <c r="G31" s="28"/>
      <c r="H31" s="29">
        <v>2</v>
      </c>
      <c r="I31" s="29">
        <v>2</v>
      </c>
      <c r="J31" s="30"/>
    </row>
    <row r="32" s="1" customFormat="1" ht="41.1" customHeight="1" spans="1:10">
      <c r="A32" s="24"/>
      <c r="B32" s="22"/>
      <c r="C32" s="6" t="s">
        <v>38</v>
      </c>
      <c r="D32" s="25" t="s">
        <v>93</v>
      </c>
      <c r="E32" s="25" t="s">
        <v>94</v>
      </c>
      <c r="F32" s="27" t="s">
        <v>95</v>
      </c>
      <c r="G32" s="28"/>
      <c r="H32" s="29">
        <v>4</v>
      </c>
      <c r="I32" s="29">
        <v>4</v>
      </c>
      <c r="J32" s="30"/>
    </row>
    <row r="33" s="1" customFormat="1" ht="41.1" customHeight="1" spans="1:10">
      <c r="A33" s="24"/>
      <c r="B33" s="22"/>
      <c r="C33" s="6" t="s">
        <v>38</v>
      </c>
      <c r="D33" s="25" t="s">
        <v>96</v>
      </c>
      <c r="E33" s="25" t="s">
        <v>97</v>
      </c>
      <c r="F33" s="27" t="s">
        <v>98</v>
      </c>
      <c r="G33" s="28"/>
      <c r="H33" s="29">
        <v>2</v>
      </c>
      <c r="I33" s="29">
        <v>2</v>
      </c>
      <c r="J33" s="30"/>
    </row>
    <row r="34" s="1" customFormat="1" ht="41.1" customHeight="1" spans="1:10">
      <c r="A34" s="24"/>
      <c r="B34" s="22"/>
      <c r="C34" s="6" t="s">
        <v>38</v>
      </c>
      <c r="D34" s="25" t="s">
        <v>99</v>
      </c>
      <c r="E34" s="25" t="s">
        <v>100</v>
      </c>
      <c r="F34" s="27" t="s">
        <v>68</v>
      </c>
      <c r="G34" s="28"/>
      <c r="H34" s="29">
        <v>2</v>
      </c>
      <c r="I34" s="29">
        <v>2</v>
      </c>
      <c r="J34" s="30"/>
    </row>
    <row r="35" s="1" customFormat="1" ht="41.1" customHeight="1" spans="1:10">
      <c r="A35" s="24"/>
      <c r="B35" s="22"/>
      <c r="C35" s="30" t="s">
        <v>101</v>
      </c>
      <c r="D35" s="25" t="s">
        <v>102</v>
      </c>
      <c r="E35" s="25" t="s">
        <v>103</v>
      </c>
      <c r="F35" s="27" t="s">
        <v>104</v>
      </c>
      <c r="G35" s="28"/>
      <c r="H35" s="29">
        <v>2</v>
      </c>
      <c r="I35" s="29">
        <v>2</v>
      </c>
      <c r="J35" s="30"/>
    </row>
    <row r="36" s="1" customFormat="1" ht="41.1" customHeight="1" spans="1:10">
      <c r="A36" s="24"/>
      <c r="B36" s="22"/>
      <c r="C36" s="30" t="s">
        <v>101</v>
      </c>
      <c r="D36" s="25" t="s">
        <v>105</v>
      </c>
      <c r="E36" s="25" t="s">
        <v>103</v>
      </c>
      <c r="F36" s="27" t="s">
        <v>106</v>
      </c>
      <c r="G36" s="28"/>
      <c r="H36" s="29">
        <v>2</v>
      </c>
      <c r="I36" s="29">
        <v>2</v>
      </c>
      <c r="J36" s="30"/>
    </row>
    <row r="37" ht="99.95" customHeight="1" spans="1:10">
      <c r="A37" s="15"/>
      <c r="B37" s="22"/>
      <c r="C37" s="6" t="s">
        <v>107</v>
      </c>
      <c r="D37" s="12" t="s">
        <v>108</v>
      </c>
      <c r="E37" s="31" t="s">
        <v>109</v>
      </c>
      <c r="F37" s="32">
        <v>1</v>
      </c>
      <c r="G37" s="28"/>
      <c r="H37" s="29">
        <v>2</v>
      </c>
      <c r="I37" s="29">
        <v>2</v>
      </c>
      <c r="J37" s="6"/>
    </row>
    <row r="38" ht="99.95" customHeight="1" spans="1:10">
      <c r="A38" s="15"/>
      <c r="B38" s="22"/>
      <c r="C38" s="6" t="s">
        <v>107</v>
      </c>
      <c r="D38" s="12" t="s">
        <v>110</v>
      </c>
      <c r="E38" s="31" t="s">
        <v>109</v>
      </c>
      <c r="F38" s="32">
        <v>1</v>
      </c>
      <c r="G38" s="28"/>
      <c r="H38" s="29">
        <v>2</v>
      </c>
      <c r="I38" s="29">
        <v>2</v>
      </c>
      <c r="J38" s="6"/>
    </row>
    <row r="39" ht="105" spans="1:10">
      <c r="A39" s="15"/>
      <c r="B39" s="33"/>
      <c r="C39" s="6" t="s">
        <v>107</v>
      </c>
      <c r="D39" s="12" t="s">
        <v>111</v>
      </c>
      <c r="E39" s="31" t="s">
        <v>109</v>
      </c>
      <c r="F39" s="32">
        <v>0.9</v>
      </c>
      <c r="G39" s="28"/>
      <c r="H39" s="29">
        <v>2</v>
      </c>
      <c r="I39" s="29">
        <v>1.8</v>
      </c>
      <c r="J39" s="12" t="s">
        <v>112</v>
      </c>
    </row>
    <row r="40" ht="38.1" customHeight="1" spans="1:10">
      <c r="A40" s="15"/>
      <c r="B40" s="20" t="s">
        <v>113</v>
      </c>
      <c r="C40" s="12" t="s">
        <v>114</v>
      </c>
      <c r="D40" s="12" t="s">
        <v>115</v>
      </c>
      <c r="E40" s="12" t="s">
        <v>116</v>
      </c>
      <c r="F40" s="27" t="s">
        <v>117</v>
      </c>
      <c r="G40" s="28"/>
      <c r="H40" s="29">
        <v>3</v>
      </c>
      <c r="I40" s="29">
        <v>3</v>
      </c>
      <c r="J40" s="6"/>
    </row>
    <row r="41" ht="117.95" customHeight="1" spans="1:10">
      <c r="A41" s="15"/>
      <c r="B41" s="34" t="s">
        <v>118</v>
      </c>
      <c r="C41" s="12" t="s">
        <v>119</v>
      </c>
      <c r="D41" s="12" t="s">
        <v>120</v>
      </c>
      <c r="E41" s="25" t="s">
        <v>120</v>
      </c>
      <c r="F41" s="27" t="s">
        <v>120</v>
      </c>
      <c r="G41" s="28"/>
      <c r="H41" s="29">
        <v>10</v>
      </c>
      <c r="I41" s="29">
        <v>9</v>
      </c>
      <c r="J41" s="12" t="s">
        <v>121</v>
      </c>
    </row>
    <row r="42" ht="60" customHeight="1" spans="1:10">
      <c r="A42" s="15"/>
      <c r="B42" s="34"/>
      <c r="C42" s="12" t="s">
        <v>119</v>
      </c>
      <c r="D42" s="12" t="s">
        <v>122</v>
      </c>
      <c r="E42" s="31" t="s">
        <v>123</v>
      </c>
      <c r="F42" s="10" t="s">
        <v>124</v>
      </c>
      <c r="G42" s="35"/>
      <c r="H42" s="29">
        <v>10</v>
      </c>
      <c r="I42" s="29">
        <v>10</v>
      </c>
      <c r="J42" s="6"/>
    </row>
    <row r="43" ht="51" customHeight="1" spans="1:10">
      <c r="A43" s="15"/>
      <c r="B43" s="33" t="s">
        <v>125</v>
      </c>
      <c r="C43" s="34" t="s">
        <v>126</v>
      </c>
      <c r="D43" s="12" t="s">
        <v>127</v>
      </c>
      <c r="E43" s="36" t="s">
        <v>128</v>
      </c>
      <c r="F43" s="37">
        <v>0.9</v>
      </c>
      <c r="G43" s="9"/>
      <c r="H43" s="29">
        <v>10</v>
      </c>
      <c r="I43" s="29">
        <v>10</v>
      </c>
      <c r="J43" s="12"/>
    </row>
    <row r="44" ht="27" customHeight="1" spans="1:10">
      <c r="A44" s="38" t="s">
        <v>129</v>
      </c>
      <c r="B44" s="38"/>
      <c r="C44" s="38"/>
      <c r="D44" s="38"/>
      <c r="E44" s="38"/>
      <c r="F44" s="38"/>
      <c r="G44" s="38"/>
      <c r="H44" s="38">
        <v>100</v>
      </c>
      <c r="I44" s="45">
        <f>SUM(I15:I43)+J8</f>
        <v>94.9693407</v>
      </c>
      <c r="J44" s="6"/>
    </row>
    <row r="45" ht="161.1" customHeight="1" spans="1:10">
      <c r="A45" s="39" t="s">
        <v>130</v>
      </c>
      <c r="B45" s="40"/>
      <c r="C45" s="40"/>
      <c r="D45" s="40"/>
      <c r="E45" s="40"/>
      <c r="F45" s="40"/>
      <c r="G45" s="40"/>
      <c r="H45" s="40"/>
      <c r="I45" s="40"/>
      <c r="J45" s="40"/>
    </row>
  </sheetData>
  <mergeCells count="51">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A44:G44"/>
    <mergeCell ref="A45:J45"/>
    <mergeCell ref="A12:A13"/>
    <mergeCell ref="A14:A43"/>
    <mergeCell ref="B15:B39"/>
    <mergeCell ref="B41:B42"/>
    <mergeCell ref="A7:C11"/>
  </mergeCells>
  <pageMargins left="0.708661417322835" right="0.511811023622047" top="0.551181102362205" bottom="0.551181102362205" header="0.31496062992126" footer="0.31496062992126"/>
  <pageSetup paperSize="9" scale="4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2015-06-07T10:17:00Z</dcterms:created>
  <cp:lastPrinted>2020-04-24T18:17:00Z</cp:lastPrinted>
  <dcterms:modified xsi:type="dcterms:W3CDTF">2024-05-15T12:59:14Z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C86EC52371B045129A531FCC51C910EB_13</vt:lpwstr>
  </property>
</Properties>
</file>