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Sheet1!$A$1:$J$33</definedName>
    <definedName name="_xlnm._FilterDatabase" localSheetId="0" hidden="1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<sst xmlns="http://schemas.openxmlformats.org/spreadsheetml/2006/main" count="117" uniqueCount="91">
  <si>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</si>
  <si>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</si>
  <si>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</si>
  <si>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</si>
  <si>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北京市肝病研究所首发项目</t>
  </si>
  <si>
    <t>主管部门</t>
  </si>
  <si>
    <t>北京市卫生健康委员会</t>
  </si>
  <si>
    <t>实施单位</t>
  </si>
  <si>
    <t>北京肝病研究所</t>
  </si>
  <si>
    <t>项目负责人</t>
  </si>
  <si>
    <t>张彤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</si>
  <si>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</si>
  <si>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</si>
  <si>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</si>
  <si>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</si>
  <si>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</si>
  <si>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</si>
  <si>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</si>
  <si>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</si>
  <si>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</si>
  <si>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</si>
  <si>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</si>
  <si>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</si>
  <si>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</si>
  <si>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</si>
  <si>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</si>
  <si>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</si>
  <si>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（1）调查北京市HIV与MTB共感染的发病率、疾病谱特征及影响因素；
（2）建立HIV与MTB共感染标准化筛查和诊断体系，规范转诊流程；
（3）优化HIV与肺MTB共感染临床路径与治疗方案，开发预后模型。</t>
  </si>
  <si>
    <t>通过多学科协作，在上年度工作基础上，进一步完善HIV合并MTB共感染筛查、转介、诊断、治疗、随访及预后于一体的HIV合并MTB共感染“全程管理”模式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</si>
  <si>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</si>
  <si>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</si>
  <si>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</si>
  <si>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</si>
  <si>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</si>
  <si>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</si>
  <si>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</si>
  <si>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</si>
  <si>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</si>
  <si>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</si>
  <si>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招募潜伏MTB感染者</t>
  </si>
  <si>
    <t>≥50人</t>
  </si>
  <si>
    <t>82人</t>
  </si>
  <si>
    <t>招募耐药MTB感染者</t>
  </si>
  <si>
    <t>≥10人</t>
  </si>
  <si>
    <t>2人</t>
  </si>
  <si>
    <t>受疫情影响未完成目标值</t>
  </si>
  <si>
    <t>招募活动性肺TB者</t>
  </si>
  <si>
    <t>≥64人</t>
  </si>
  <si>
    <t>84人</t>
  </si>
  <si>
    <t>动员HIV感染者参与TB筛查</t>
  </si>
  <si>
    <t>≥4000人次</t>
  </si>
  <si>
    <t>2609人次</t>
  </si>
  <si>
    <t>发表论文</t>
  </si>
  <si>
    <t>≤8篇</t>
  </si>
  <si>
    <t>3篇</t>
  </si>
  <si>
    <t>最终数据未收集完成，预计2024年底完成</t>
  </si>
  <si>
    <t>SCI论文</t>
  </si>
  <si>
    <t>≤5篇</t>
  </si>
  <si>
    <t>质量指标</t>
  </si>
  <si>
    <t>优化HIV感染者MTB感染转诊模式</t>
  </si>
  <si>
    <t>优化HIV感染者MTB感染转诊模式1个</t>
  </si>
  <si>
    <t>时效指标</t>
  </si>
  <si>
    <t>项目实施的及时性</t>
  </si>
  <si>
    <t>2023年内</t>
  </si>
  <si>
    <t>尚未完成</t>
  </si>
  <si>
    <t>最终数据未收集完成；数据完整收集后尽快完成，预计2024年底完成</t>
  </si>
  <si>
    <t>成本指标（10分）</t>
  </si>
  <si>
    <t>经济成本指标</t>
  </si>
  <si>
    <t>项目成本</t>
  </si>
  <si>
    <t>≤62.175万元</t>
  </si>
  <si>
    <t>62.175万元</t>
  </si>
  <si>
    <t>社会成本指标</t>
  </si>
  <si>
    <t>不涉及</t>
  </si>
  <si>
    <t>生态成本指标</t>
  </si>
  <si>
    <t>效果指标(30分)</t>
  </si>
  <si>
    <t>经济效益
指标</t>
  </si>
  <si>
    <t>社会效益
指标</t>
  </si>
  <si>
    <t>建立HIV合并MTB共感染“全程管理”模式</t>
  </si>
  <si>
    <t>通过多学科协作，力争建立一套HIV合并MTB共感染筛查、转介、诊断、治疗、随访及预后于一体的HIV合并MTB共感染“全程管理”模式</t>
  </si>
  <si>
    <t>效益指标量化不足，建议加强指标量化工作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</si>
  <si>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</si>
  <si>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</si>
  <si>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</si>
  <si>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</si>
  <si>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双感患者</t>
  </si>
  <si>
    <t>≥95%</t>
  </si>
  <si>
    <t>进行了满意度调查，但未进行数据分析</t>
  </si>
  <si>
    <t>课题组成员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</si>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</sst>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8" fillId="0" borderId="0" xfId="0" applyFont="1"/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89" zoomScaleNormal="100" topLeftCell="A23" workbookViewId="0">
      <selection activeCell="J27" sqref="J2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38.4166666666667" customWidth="1"/>
    <col min="5" max="5" width="19.4166666666667" customWidth="1"/>
    <col min="6" max="6" width="13.3333333333333" customWidth="1"/>
    <col min="7" max="7" width="11.6666666666667" customWidth="1"/>
    <col min="8" max="8" width="12.4166666666667" customWidth="1"/>
    <col min="9" max="9" width="11" customWidth="1"/>
    <col min="10" max="10" width="21.416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1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13601072376</v>
      </c>
      <c r="I6" s="6"/>
      <c r="J6" s="6"/>
      <c r="K6" s="31"/>
    </row>
    <row r="7" ht="30" spans="1:11">
      <c r="A7" s="7" t="s">
        <v>12</v>
      </c>
      <c r="B7" s="7"/>
      <c r="C7" s="7"/>
      <c r="D7" s="4"/>
      <c r="E7" s="7" t="s">
        <v>13</v>
      </c>
      <c r="F7" s="8" t="s">
        <v>14</v>
      </c>
      <c r="G7" s="8" t="s">
        <v>15</v>
      </c>
      <c r="H7" s="7" t="s">
        <v>16</v>
      </c>
      <c r="I7" s="7" t="s">
        <v>17</v>
      </c>
      <c r="J7" s="4" t="s">
        <v>18</v>
      </c>
      <c r="K7" s="31"/>
    </row>
    <row r="8" ht="20" customHeight="1" spans="1:11">
      <c r="A8" s="7"/>
      <c r="B8" s="7"/>
      <c r="C8" s="7"/>
      <c r="D8" s="9" t="s">
        <v>19</v>
      </c>
      <c r="E8" s="10">
        <v>45</v>
      </c>
      <c r="F8" s="11">
        <f>SUM(F9:F10)</f>
        <v>62.175</v>
      </c>
      <c r="G8" s="12">
        <f>SUM(G9:G10)</f>
        <v>62.175</v>
      </c>
      <c r="H8" s="4">
        <v>10</v>
      </c>
      <c r="I8" s="32">
        <f>G8/F8</f>
        <v>1</v>
      </c>
      <c r="J8" s="33">
        <f>10*I8</f>
        <v>10</v>
      </c>
      <c r="K8" s="31"/>
    </row>
    <row r="9" ht="30" spans="1:10">
      <c r="A9" s="7"/>
      <c r="B9" s="7"/>
      <c r="C9" s="7"/>
      <c r="D9" s="13" t="s">
        <v>20</v>
      </c>
      <c r="E9" s="10">
        <v>45</v>
      </c>
      <c r="F9" s="10">
        <v>45</v>
      </c>
      <c r="G9" s="14">
        <v>45</v>
      </c>
      <c r="H9" s="4" t="s">
        <v>21</v>
      </c>
      <c r="I9" s="32">
        <f>G9/F9</f>
        <v>1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15">
        <v>17.175</v>
      </c>
      <c r="G10" s="15">
        <v>17.175</v>
      </c>
      <c r="H10" s="4" t="s">
        <v>21</v>
      </c>
      <c r="I10" s="32">
        <f>G10/F10</f>
        <v>1</v>
      </c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34"/>
      <c r="J11" s="7" t="s">
        <v>21</v>
      </c>
    </row>
    <row r="12" ht="26" customHeight="1" spans="1:10">
      <c r="A12" s="16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6"/>
      <c r="B13" s="13" t="s">
        <v>27</v>
      </c>
      <c r="C13" s="13"/>
      <c r="D13" s="13"/>
      <c r="E13" s="13"/>
      <c r="F13" s="7" t="s">
        <v>28</v>
      </c>
      <c r="G13" s="7"/>
      <c r="H13" s="7"/>
      <c r="I13" s="7"/>
      <c r="J13" s="7"/>
    </row>
    <row r="14" ht="30" customHeight="1" spans="1:10">
      <c r="A14" s="16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15" spans="1:10">
      <c r="A15" s="16"/>
      <c r="B15" s="17" t="s">
        <v>37</v>
      </c>
      <c r="C15" s="4" t="s">
        <v>38</v>
      </c>
      <c r="D15" s="4" t="s">
        <v>39</v>
      </c>
      <c r="E15" s="4" t="s">
        <v>40</v>
      </c>
      <c r="F15" s="7" t="s">
        <v>41</v>
      </c>
      <c r="G15" s="7"/>
      <c r="H15" s="7">
        <v>3</v>
      </c>
      <c r="I15" s="7">
        <v>3</v>
      </c>
      <c r="J15" s="7"/>
    </row>
    <row r="16" ht="30" spans="1:10">
      <c r="A16" s="16"/>
      <c r="B16" s="18"/>
      <c r="C16" s="4"/>
      <c r="D16" s="4" t="s">
        <v>42</v>
      </c>
      <c r="E16" s="4" t="s">
        <v>43</v>
      </c>
      <c r="F16" s="7" t="s">
        <v>44</v>
      </c>
      <c r="G16" s="7"/>
      <c r="H16" s="7">
        <v>1</v>
      </c>
      <c r="I16" s="7">
        <v>0.2</v>
      </c>
      <c r="J16" s="7" t="s">
        <v>45</v>
      </c>
    </row>
    <row r="17" ht="15" spans="1:10">
      <c r="A17" s="16"/>
      <c r="B17" s="18"/>
      <c r="C17" s="4"/>
      <c r="D17" s="4" t="s">
        <v>46</v>
      </c>
      <c r="E17" s="4" t="s">
        <v>47</v>
      </c>
      <c r="F17" s="7" t="s">
        <v>48</v>
      </c>
      <c r="G17" s="7"/>
      <c r="H17" s="7">
        <v>3</v>
      </c>
      <c r="I17" s="7">
        <v>3</v>
      </c>
      <c r="J17" s="7"/>
    </row>
    <row r="18" ht="30" spans="1:10">
      <c r="A18" s="16"/>
      <c r="B18" s="18"/>
      <c r="C18" s="4"/>
      <c r="D18" s="4" t="s">
        <v>49</v>
      </c>
      <c r="E18" s="4" t="s">
        <v>50</v>
      </c>
      <c r="F18" s="7" t="s">
        <v>51</v>
      </c>
      <c r="G18" s="7"/>
      <c r="H18" s="7">
        <v>1</v>
      </c>
      <c r="I18" s="7">
        <v>0.65</v>
      </c>
      <c r="J18" s="7" t="s">
        <v>45</v>
      </c>
    </row>
    <row r="19" ht="30" spans="1:11">
      <c r="A19" s="16"/>
      <c r="B19" s="18"/>
      <c r="C19" s="4"/>
      <c r="D19" s="4" t="s">
        <v>52</v>
      </c>
      <c r="E19" s="4" t="s">
        <v>53</v>
      </c>
      <c r="F19" s="7" t="s">
        <v>54</v>
      </c>
      <c r="G19" s="7"/>
      <c r="H19" s="7">
        <v>1</v>
      </c>
      <c r="I19" s="7">
        <v>0.38</v>
      </c>
      <c r="J19" s="7" t="s">
        <v>55</v>
      </c>
      <c r="K19" s="31"/>
    </row>
    <row r="20" ht="30" spans="1:11">
      <c r="A20" s="16"/>
      <c r="B20" s="18"/>
      <c r="C20" s="4"/>
      <c r="D20" s="4" t="s">
        <v>56</v>
      </c>
      <c r="E20" s="4" t="s">
        <v>57</v>
      </c>
      <c r="F20" s="7" t="s">
        <v>54</v>
      </c>
      <c r="G20" s="7"/>
      <c r="H20" s="7">
        <v>1</v>
      </c>
      <c r="I20" s="7">
        <v>0.38</v>
      </c>
      <c r="J20" s="7" t="s">
        <v>55</v>
      </c>
      <c r="K20" s="31"/>
    </row>
    <row r="21" ht="71" customHeight="1" spans="1:11">
      <c r="A21" s="16"/>
      <c r="B21" s="18"/>
      <c r="C21" s="4" t="s">
        <v>58</v>
      </c>
      <c r="D21" s="7" t="s">
        <v>59</v>
      </c>
      <c r="E21" s="7" t="s">
        <v>60</v>
      </c>
      <c r="F21" s="7" t="s">
        <v>60</v>
      </c>
      <c r="G21" s="7"/>
      <c r="H21" s="7">
        <v>20</v>
      </c>
      <c r="I21" s="7">
        <v>20</v>
      </c>
      <c r="J21" s="4"/>
      <c r="K21" s="31"/>
    </row>
    <row r="22" ht="47" customHeight="1" spans="1:11">
      <c r="A22" s="16"/>
      <c r="B22" s="19"/>
      <c r="C22" s="4" t="s">
        <v>61</v>
      </c>
      <c r="D22" s="7" t="s">
        <v>62</v>
      </c>
      <c r="E22" s="20" t="s">
        <v>63</v>
      </c>
      <c r="F22" s="20" t="s">
        <v>64</v>
      </c>
      <c r="G22" s="7"/>
      <c r="H22" s="7">
        <v>10</v>
      </c>
      <c r="I22" s="7">
        <v>9</v>
      </c>
      <c r="J22" s="7" t="s">
        <v>65</v>
      </c>
      <c r="K22" s="31"/>
    </row>
    <row r="23" ht="36" customHeight="1" spans="1:11">
      <c r="A23" s="16"/>
      <c r="B23" s="17" t="s">
        <v>66</v>
      </c>
      <c r="C23" s="7" t="s">
        <v>67</v>
      </c>
      <c r="D23" s="7" t="s">
        <v>68</v>
      </c>
      <c r="E23" s="21" t="s">
        <v>69</v>
      </c>
      <c r="F23" s="21" t="s">
        <v>70</v>
      </c>
      <c r="G23" s="21"/>
      <c r="H23" s="7">
        <v>10</v>
      </c>
      <c r="I23" s="7">
        <v>10</v>
      </c>
      <c r="J23" s="4"/>
      <c r="K23" s="31"/>
    </row>
    <row r="24" ht="36" customHeight="1" spans="1:11">
      <c r="A24" s="16"/>
      <c r="B24" s="18"/>
      <c r="C24" s="7" t="s">
        <v>71</v>
      </c>
      <c r="D24" s="7" t="s">
        <v>72</v>
      </c>
      <c r="E24" s="7" t="s">
        <v>72</v>
      </c>
      <c r="F24" s="7" t="s">
        <v>72</v>
      </c>
      <c r="G24" s="7"/>
      <c r="H24" s="7"/>
      <c r="I24" s="7"/>
      <c r="J24" s="4"/>
      <c r="K24" s="31"/>
    </row>
    <row r="25" ht="36" customHeight="1" spans="1:11">
      <c r="A25" s="16"/>
      <c r="B25" s="19"/>
      <c r="C25" s="7" t="s">
        <v>73</v>
      </c>
      <c r="D25" s="7" t="s">
        <v>72</v>
      </c>
      <c r="E25" s="7" t="s">
        <v>72</v>
      </c>
      <c r="F25" s="7" t="s">
        <v>72</v>
      </c>
      <c r="G25" s="7"/>
      <c r="H25" s="7"/>
      <c r="I25" s="7"/>
      <c r="J25" s="4"/>
      <c r="K25" s="31"/>
    </row>
    <row r="26" ht="30" spans="1:10">
      <c r="A26" s="16"/>
      <c r="B26" s="22" t="s">
        <v>74</v>
      </c>
      <c r="C26" s="22" t="s">
        <v>75</v>
      </c>
      <c r="D26" s="7" t="s">
        <v>72</v>
      </c>
      <c r="E26" s="7" t="s">
        <v>72</v>
      </c>
      <c r="F26" s="7" t="s">
        <v>72</v>
      </c>
      <c r="G26" s="7"/>
      <c r="H26" s="7"/>
      <c r="I26" s="4"/>
      <c r="J26" s="4"/>
    </row>
    <row r="27" ht="105" spans="1:10">
      <c r="A27" s="16"/>
      <c r="B27" s="22"/>
      <c r="C27" s="22" t="s">
        <v>76</v>
      </c>
      <c r="D27" s="7" t="s">
        <v>77</v>
      </c>
      <c r="E27" s="7" t="s">
        <v>78</v>
      </c>
      <c r="F27" s="23" t="s">
        <v>78</v>
      </c>
      <c r="G27" s="24"/>
      <c r="H27" s="7">
        <v>30</v>
      </c>
      <c r="I27" s="4">
        <v>29</v>
      </c>
      <c r="J27" s="7" t="s">
        <v>79</v>
      </c>
    </row>
    <row r="28" ht="30" spans="1:10">
      <c r="A28" s="16"/>
      <c r="B28" s="22"/>
      <c r="C28" s="22" t="s">
        <v>80</v>
      </c>
      <c r="D28" s="7" t="s">
        <v>72</v>
      </c>
      <c r="E28" s="7" t="s">
        <v>72</v>
      </c>
      <c r="F28" s="7" t="s">
        <v>72</v>
      </c>
      <c r="G28" s="7"/>
      <c r="H28" s="7"/>
      <c r="I28" s="4"/>
      <c r="J28" s="4"/>
    </row>
    <row r="29" ht="30" spans="1:10">
      <c r="A29" s="16"/>
      <c r="B29" s="22"/>
      <c r="C29" s="22" t="s">
        <v>81</v>
      </c>
      <c r="D29" s="7" t="s">
        <v>72</v>
      </c>
      <c r="E29" s="7" t="s">
        <v>72</v>
      </c>
      <c r="F29" s="7" t="s">
        <v>72</v>
      </c>
      <c r="G29" s="7"/>
      <c r="H29" s="7"/>
      <c r="I29" s="4"/>
      <c r="J29" s="4"/>
    </row>
    <row r="30" ht="30" spans="1:10">
      <c r="A30" s="16"/>
      <c r="B30" s="22" t="s">
        <v>82</v>
      </c>
      <c r="C30" s="22" t="s">
        <v>83</v>
      </c>
      <c r="D30" s="7" t="s">
        <v>84</v>
      </c>
      <c r="E30" s="4" t="s">
        <v>85</v>
      </c>
      <c r="F30" s="25">
        <v>1</v>
      </c>
      <c r="G30" s="4"/>
      <c r="H30" s="7">
        <v>5</v>
      </c>
      <c r="I30" s="4">
        <v>4.5</v>
      </c>
      <c r="J30" s="7" t="s">
        <v>86</v>
      </c>
    </row>
    <row r="31" ht="30" spans="1:10">
      <c r="A31" s="16"/>
      <c r="B31" s="22"/>
      <c r="C31" s="22"/>
      <c r="D31" s="7" t="s">
        <v>87</v>
      </c>
      <c r="E31" s="4" t="s">
        <v>88</v>
      </c>
      <c r="F31" s="25">
        <v>1</v>
      </c>
      <c r="G31" s="4"/>
      <c r="H31" s="7">
        <v>5</v>
      </c>
      <c r="I31" s="4">
        <v>4.5</v>
      </c>
      <c r="J31" s="7" t="s">
        <v>86</v>
      </c>
    </row>
    <row r="32" ht="15" spans="1:10">
      <c r="A32" s="26" t="s">
        <v>89</v>
      </c>
      <c r="B32" s="27"/>
      <c r="C32" s="27"/>
      <c r="D32" s="27"/>
      <c r="E32" s="27"/>
      <c r="F32" s="27"/>
      <c r="G32" s="28"/>
      <c r="H32" s="29">
        <f>SUM(H15:H31)+H8</f>
        <v>100</v>
      </c>
      <c r="I32" s="35">
        <f>SUM(I15:I31)+J8</f>
        <v>94.61</v>
      </c>
      <c r="J32" s="4"/>
    </row>
    <row r="33" ht="161" customHeight="1" spans="1:10">
      <c r="A33" s="30" t="s">
        <v>90</v>
      </c>
      <c r="B33" s="30"/>
      <c r="C33" s="30"/>
      <c r="D33" s="30"/>
      <c r="E33" s="30"/>
      <c r="F33" s="30"/>
      <c r="G33" s="30"/>
      <c r="H33" s="30"/>
      <c r="I33" s="30"/>
      <c r="J33" s="30"/>
    </row>
  </sheetData>
  <mergeCells count="4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2"/>
    <mergeCell ref="B23:B25"/>
    <mergeCell ref="B26:B29"/>
    <mergeCell ref="B30:B31"/>
    <mergeCell ref="C15:C20"/>
    <mergeCell ref="C30:C31"/>
    <mergeCell ref="A7:C11"/>
  </mergeCells>
  <pageMargins left="0.708333333333333" right="0.511805555555556" top="0.550694444444444" bottom="0.550694444444444" header="0.314583333333333" footer="0.314583333333333"/>
  <pageSetup paperSize="9" scale="5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'</cp:lastModifiedBy>
  <dcterms:created xsi:type="dcterms:W3CDTF">2015-06-07T10:17:00Z</dcterms:created>
  <cp:lastPrinted>2020-04-24T18:17:00Z</cp:lastPrinted>
  <dcterms:modified xsi:type="dcterms:W3CDTF">2024-05-16T08:45:57Z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223086B7FE754C628CB7CACB50FE8F12_13</vt:lpwstr>
  </property>
</Properties>
</file>