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附件2!$A$1:$J$31</definedName>
  </definedNames>
  <calcPr calcId="144525" concurrentCalc="0"/>
</workbook>
</file>

<file path=xl/sharedStrings.xml><?xml version="1.0" encoding="utf-8"?>
<sst xmlns="http://schemas.openxmlformats.org/spreadsheetml/2006/main" count="78">
  <si>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</si>
  <si>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</si>
  <si>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</si>
  <si>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二批试点-退行性致盲眼病前沿技术基础-临床转化研究</t>
  </si>
  <si>
    <t>主管部门</t>
  </si>
  <si>
    <t>北京市卫生健康委员会</t>
  </si>
  <si>
    <t>实施单位</t>
  </si>
  <si>
    <t>北京市眼科研究所</t>
  </si>
  <si>
    <t>项目负责人</t>
  </si>
  <si>
    <t>王宁利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</si>
  <si>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</si>
  <si>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</si>
  <si>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</si>
  <si>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</si>
  <si>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</si>
  <si>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</si>
  <si>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</si>
  <si>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</si>
  <si>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</si>
  <si>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—</t>
  </si>
  <si>
    <t>其中:当年财政
拨款</t>
  </si>
  <si>
    <t>上年结转资金</t>
  </si>
  <si>
    <t xml:space="preserve">     其他资金</t>
  </si>
  <si>
    <t>年度总体目标</t>
  </si>
  <si>
    <t>预期目标</t>
  </si>
  <si>
    <t xml:space="preserve">1.阐明细胞移植后的细胞和微环境改变特征，明确细胞治疗退行眼底疾病的可能机制。
2、Myocilin小动物基因编辑试验，评价安全性有效性。
3.开展fRPE治疗RP临床试验，评价此类细胞在人体试验中的安全性及有效性； 
4.开展C3基因治疗青光眼大动物试验，完成临床前评估；
5.申请开展异种角膜内皮移植临床安全性试验；
6. 申请开展RNA干扰药物在青光眼的临床安全性试验；
</t>
  </si>
  <si>
    <t>（1）探索了视网膜退行病变疾病微环境改变及相关调控。
（2）开展了Myocilin小动物及灵长类动物基因编辑试验。
（3）完成了fRPE细胞移植替代治疗萎缩型AMD的临床转化
（4）体外构建了复合生物降解材料的RPE细胞膜片
（5）完成fRPE移植作用于RP的临床试验2年随访。
（6）进一步开展角膜内皮移植临床转化研究
（7）完成siRNA治疗缺血性视神经病变临床研究。
（8）完成C3基因治疗青光眼大动物试验；
（9）获得了青光眼疾病模型组织的空间转录组信息。获得不同类型青光眼患者小梁网组织甲基化特征信息。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</si>
  <si>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</si>
  <si>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</si>
  <si>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</si>
  <si>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</si>
  <si>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</si>
  <si>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</si>
  <si>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</si>
  <si>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</si>
  <si>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</si>
  <si>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</si>
  <si>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申请课题</t>
  </si>
  <si>
    <t>不少于2项</t>
  </si>
  <si>
    <t>省部级以上课题2项</t>
  </si>
  <si>
    <t>发表文章</t>
  </si>
  <si>
    <t>不少于4篇</t>
  </si>
  <si>
    <t>文章发表SCI标注4篇，未标注2篇，核心1篇</t>
  </si>
  <si>
    <t>申请专利</t>
  </si>
  <si>
    <t>不少于1项</t>
  </si>
  <si>
    <t>专利授权发明专利1项、实用新型1项，美国专利申请1项</t>
  </si>
  <si>
    <t>会议交流</t>
  </si>
  <si>
    <t>不少于3人次</t>
  </si>
  <si>
    <t>大会报告超过5人次</t>
  </si>
  <si>
    <t>临床试验</t>
  </si>
  <si>
    <t>临床试验2项</t>
  </si>
  <si>
    <t>质量指标</t>
  </si>
  <si>
    <t>课题为省部级以上比例</t>
  </si>
  <si>
    <t>文章为SCI文章及核心期刊以上的比例</t>
  </si>
  <si>
    <t>专利授权的比例</t>
  </si>
  <si>
    <t>会议达到国家级会议的比例</t>
  </si>
  <si>
    <t>时效指标</t>
  </si>
  <si>
    <t>会议交流、临床试验、课题申请、专利申请及文章投稿时间</t>
  </si>
  <si>
    <t>于2020年度内完成</t>
  </si>
  <si>
    <t>成本指标</t>
  </si>
  <si>
    <t>项目预算控制数</t>
  </si>
  <si>
    <t>其中执行差额的部分为间接经费（其它）40万未支出，支出范围为单位管理费及直接费用中不能列支的支出内容。本单位对本项目不单独收取管理费，同时本年度也没有产生直接经费中不能列支的支出内容。考虑到间接经费不能调整，故也没有申请调整支出。其余部分经费主要为试剂耗材招标产生的余额，由于非招标不能支出，故未完成全部支出。</t>
  </si>
  <si>
    <t>效果指标(30分)</t>
  </si>
  <si>
    <t>经济效益
指标</t>
  </si>
  <si>
    <t>无</t>
  </si>
  <si>
    <t>社会效益
指标</t>
  </si>
  <si>
    <t>前沿技术开展临床试验，对学科发展具有推动引领作用；在本领域内推广交流相关成果，促进本学科的共同发展</t>
  </si>
  <si>
    <t>指标量化程度不足</t>
  </si>
  <si>
    <t>生态效益
指标</t>
  </si>
  <si>
    <t>可持续影响指标</t>
  </si>
  <si>
    <t>动物模型、转化路径、视觉功能评估体系</t>
  </si>
  <si>
    <t>建立动物模型、转化路径、视觉功能评估体系</t>
  </si>
  <si>
    <t>已具有3类成熟的视网膜退行病变动物模型，完成细胞治疗临床转化的标准路径，相关小动物、大动物的视觉功能评估体系均已完善</t>
  </si>
  <si>
    <t>满意度
指标
（10分）</t>
  </si>
  <si>
    <t>服务对象满意度指标</t>
  </si>
  <si>
    <t>平台使用者满意度90%以上。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</si>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</sst>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%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u/>
      <sz val="11"/>
      <color indexed="20"/>
      <name val="等线"/>
      <charset val="0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sz val="11"/>
      <color indexed="62"/>
      <name val="等线"/>
      <charset val="0"/>
    </font>
    <font>
      <u/>
      <sz val="11"/>
      <color indexed="12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62"/>
      <name val="等线"/>
      <charset val="134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5" borderId="8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2" borderId="10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2" borderId="8" applyNumberFormat="0" applyAlignment="0" applyProtection="0">
      <alignment vertical="center"/>
    </xf>
    <xf numFmtId="0" fontId="16" fillId="9" borderId="11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</cellStyleXfs>
  <cellXfs count="31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9" fontId="3" fillId="0" borderId="1" xfId="5" applyFont="1" applyFill="1" applyBorder="1" applyAlignment="1">
      <alignment horizontal="center" vertical="center"/>
    </xf>
    <xf numFmtId="9" fontId="3" fillId="0" borderId="2" xfId="5" applyFont="1" applyFill="1" applyBorder="1" applyAlignment="1">
      <alignment horizontal="center" vertical="center" wrapText="1"/>
    </xf>
    <xf numFmtId="9" fontId="3" fillId="0" borderId="3" xfId="5" applyFont="1" applyFill="1" applyBorder="1" applyAlignment="1">
      <alignment horizontal="center" vertical="center" wrapText="1"/>
    </xf>
    <xf numFmtId="9" fontId="3" fillId="0" borderId="2" xfId="5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31"/>
  <sheetViews>
    <sheetView tabSelected="1" view="pageBreakPreview" zoomScale="80" zoomScaleNormal="100" zoomScaleSheetLayoutView="80" workbookViewId="0">
      <selection activeCell="E8" sqref="E8"/>
    </sheetView>
  </sheetViews>
  <sheetFormatPr defaultColWidth="9" defaultRowHeight="13.5"/>
  <cols>
    <col min="1" max="1" width="5.33333333333333" style="1" customWidth="1"/>
    <col min="2" max="2" width="7.775" style="1" customWidth="1"/>
    <col min="3" max="3" width="12.2166666666667" style="1" customWidth="1"/>
    <col min="4" max="4" width="17.775" style="1" customWidth="1"/>
    <col min="5" max="5" width="19.4416666666667" style="1" customWidth="1"/>
    <col min="6" max="6" width="13.3333333333333" style="1" customWidth="1"/>
    <col min="7" max="7" width="11.6666666666667" style="1" customWidth="1"/>
    <col min="8" max="8" width="9" style="1"/>
    <col min="9" max="9" width="14.1083333333333" style="1"/>
    <col min="10" max="10" width="14.5583333333333" style="1" customWidth="1"/>
    <col min="11" max="16384" width="9" style="1"/>
  </cols>
  <sheetData>
    <row r="1" ht="34.0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19.9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19.95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13511026669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19.95" customHeight="1" spans="1:10">
      <c r="A7" s="7"/>
      <c r="B7" s="7"/>
      <c r="C7" s="7"/>
      <c r="D7" s="8" t="s">
        <v>18</v>
      </c>
      <c r="E7" s="4">
        <v>464.23</v>
      </c>
      <c r="F7" s="4">
        <v>464.23</v>
      </c>
      <c r="G7" s="4">
        <v>422.73</v>
      </c>
      <c r="H7" s="4" t="s">
        <v>19</v>
      </c>
      <c r="I7" s="28">
        <f>G7/F7</f>
        <v>0.910604657174246</v>
      </c>
      <c r="J7" s="29">
        <f>I7*10</f>
        <v>9.10604657174246</v>
      </c>
    </row>
    <row r="8" ht="29.25" spans="1:10">
      <c r="A8" s="7"/>
      <c r="B8" s="7"/>
      <c r="C8" s="7"/>
      <c r="D8" s="9" t="s">
        <v>20</v>
      </c>
      <c r="E8" s="4">
        <v>464.23</v>
      </c>
      <c r="F8" s="4">
        <v>464.23</v>
      </c>
      <c r="G8" s="4">
        <v>422.73</v>
      </c>
      <c r="H8" s="4" t="s">
        <v>19</v>
      </c>
      <c r="I8" s="28">
        <f>G8/F8</f>
        <v>0.910604657174246</v>
      </c>
      <c r="J8" s="7" t="s">
        <v>19</v>
      </c>
    </row>
    <row r="9" ht="25.05" customHeight="1" spans="1:10">
      <c r="A9" s="7"/>
      <c r="B9" s="7"/>
      <c r="C9" s="7"/>
      <c r="D9" s="4" t="s">
        <v>21</v>
      </c>
      <c r="E9" s="4"/>
      <c r="F9" s="4"/>
      <c r="G9" s="4"/>
      <c r="H9" s="4" t="s">
        <v>19</v>
      </c>
      <c r="I9" s="4"/>
      <c r="J9" s="7"/>
    </row>
    <row r="10" ht="19.05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19</v>
      </c>
      <c r="I10" s="4"/>
      <c r="J10" s="7" t="s">
        <v>19</v>
      </c>
    </row>
    <row r="11" ht="19.8" customHeight="1" spans="1:10">
      <c r="A11" s="10" t="s">
        <v>23</v>
      </c>
      <c r="B11" s="7" t="s">
        <v>24</v>
      </c>
      <c r="C11" s="7"/>
      <c r="D11" s="7"/>
      <c r="E11" s="7"/>
      <c r="F11" s="7">
        <f>F10/F7</f>
        <v>0</v>
      </c>
      <c r="G11" s="7"/>
      <c r="H11" s="7"/>
      <c r="I11" s="7"/>
      <c r="J11" s="7"/>
    </row>
    <row r="12" ht="168.6" customHeight="1" spans="1:10">
      <c r="A12" s="10"/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29.25" spans="1:10">
      <c r="A13" s="10" t="s">
        <v>27</v>
      </c>
      <c r="B13" s="7" t="s">
        <v>28</v>
      </c>
      <c r="C13" s="4" t="s">
        <v>29</v>
      </c>
      <c r="D13" s="4" t="s">
        <v>30</v>
      </c>
      <c r="E13" s="4" t="s">
        <v>31</v>
      </c>
      <c r="F13" s="11" t="s">
        <v>32</v>
      </c>
      <c r="G13" s="12"/>
      <c r="H13" s="7" t="s">
        <v>33</v>
      </c>
      <c r="I13" s="7" t="s">
        <v>17</v>
      </c>
      <c r="J13" s="7" t="s">
        <v>34</v>
      </c>
    </row>
    <row r="14" ht="28" customHeight="1" spans="1:10">
      <c r="A14" s="10"/>
      <c r="B14" s="7" t="s">
        <v>35</v>
      </c>
      <c r="C14" s="13" t="s">
        <v>36</v>
      </c>
      <c r="D14" s="7" t="s">
        <v>37</v>
      </c>
      <c r="E14" s="4" t="s">
        <v>38</v>
      </c>
      <c r="F14" s="11" t="s">
        <v>39</v>
      </c>
      <c r="G14" s="12"/>
      <c r="H14" s="7">
        <v>3</v>
      </c>
      <c r="I14" s="4">
        <v>3</v>
      </c>
      <c r="J14" s="4"/>
    </row>
    <row r="15" ht="57" customHeight="1" spans="1:10">
      <c r="A15" s="10"/>
      <c r="B15" s="7"/>
      <c r="C15" s="14"/>
      <c r="D15" s="7" t="s">
        <v>40</v>
      </c>
      <c r="E15" s="4" t="s">
        <v>41</v>
      </c>
      <c r="F15" s="11" t="s">
        <v>42</v>
      </c>
      <c r="G15" s="12"/>
      <c r="H15" s="7">
        <v>3</v>
      </c>
      <c r="I15" s="4">
        <v>3</v>
      </c>
      <c r="J15" s="4"/>
    </row>
    <row r="16" ht="49.05" customHeight="1" spans="1:10">
      <c r="A16" s="10"/>
      <c r="B16" s="7"/>
      <c r="C16" s="14"/>
      <c r="D16" s="7" t="s">
        <v>43</v>
      </c>
      <c r="E16" s="4" t="s">
        <v>44</v>
      </c>
      <c r="F16" s="11" t="s">
        <v>45</v>
      </c>
      <c r="G16" s="12"/>
      <c r="H16" s="7">
        <v>3</v>
      </c>
      <c r="I16" s="4">
        <v>3</v>
      </c>
      <c r="J16" s="4"/>
    </row>
    <row r="17" ht="25.95" customHeight="1" spans="1:10">
      <c r="A17" s="10"/>
      <c r="B17" s="7"/>
      <c r="C17" s="14"/>
      <c r="D17" s="7" t="s">
        <v>46</v>
      </c>
      <c r="E17" s="4" t="s">
        <v>47</v>
      </c>
      <c r="F17" s="11" t="s">
        <v>48</v>
      </c>
      <c r="G17" s="12"/>
      <c r="H17" s="7">
        <v>3</v>
      </c>
      <c r="I17" s="4">
        <v>3</v>
      </c>
      <c r="J17" s="4"/>
    </row>
    <row r="18" ht="22.95" customHeight="1" spans="1:10">
      <c r="A18" s="10"/>
      <c r="B18" s="7"/>
      <c r="C18" s="15"/>
      <c r="D18" s="7" t="s">
        <v>49</v>
      </c>
      <c r="E18" s="4" t="s">
        <v>38</v>
      </c>
      <c r="F18" s="11" t="s">
        <v>50</v>
      </c>
      <c r="G18" s="12"/>
      <c r="H18" s="7">
        <v>3</v>
      </c>
      <c r="I18" s="4">
        <v>3</v>
      </c>
      <c r="J18" s="4"/>
    </row>
    <row r="19" ht="31.05" customHeight="1" spans="1:10">
      <c r="A19" s="10"/>
      <c r="B19" s="7"/>
      <c r="C19" s="13" t="s">
        <v>51</v>
      </c>
      <c r="D19" s="7" t="s">
        <v>52</v>
      </c>
      <c r="E19" s="16">
        <v>1</v>
      </c>
      <c r="F19" s="17">
        <v>1</v>
      </c>
      <c r="G19" s="18"/>
      <c r="H19" s="7">
        <v>4</v>
      </c>
      <c r="I19" s="7">
        <v>4</v>
      </c>
      <c r="J19" s="4"/>
    </row>
    <row r="20" ht="31.05" customHeight="1" spans="1:10">
      <c r="A20" s="10"/>
      <c r="B20" s="7"/>
      <c r="C20" s="14"/>
      <c r="D20" s="7" t="s">
        <v>53</v>
      </c>
      <c r="E20" s="16">
        <v>1</v>
      </c>
      <c r="F20" s="19">
        <v>1</v>
      </c>
      <c r="G20" s="18"/>
      <c r="H20" s="7">
        <v>4</v>
      </c>
      <c r="I20" s="7">
        <v>4</v>
      </c>
      <c r="J20" s="4"/>
    </row>
    <row r="21" ht="31.05" customHeight="1" spans="1:10">
      <c r="A21" s="10"/>
      <c r="B21" s="7"/>
      <c r="C21" s="14"/>
      <c r="D21" s="7" t="s">
        <v>54</v>
      </c>
      <c r="E21" s="16">
        <v>1</v>
      </c>
      <c r="F21" s="17">
        <v>1</v>
      </c>
      <c r="G21" s="18"/>
      <c r="H21" s="7">
        <v>3.5</v>
      </c>
      <c r="I21" s="7">
        <v>3.5</v>
      </c>
      <c r="J21" s="4"/>
    </row>
    <row r="22" ht="31.05" customHeight="1" spans="1:10">
      <c r="A22" s="10"/>
      <c r="B22" s="7"/>
      <c r="C22" s="14"/>
      <c r="D22" s="7" t="s">
        <v>55</v>
      </c>
      <c r="E22" s="16">
        <v>1</v>
      </c>
      <c r="F22" s="19">
        <v>1</v>
      </c>
      <c r="G22" s="18"/>
      <c r="H22" s="7">
        <v>3.5</v>
      </c>
      <c r="I22" s="7">
        <v>3.5</v>
      </c>
      <c r="J22" s="4"/>
    </row>
    <row r="23" ht="79.05" customHeight="1" spans="1:10">
      <c r="A23" s="10"/>
      <c r="B23" s="7"/>
      <c r="C23" s="13" t="s">
        <v>56</v>
      </c>
      <c r="D23" s="7" t="s">
        <v>57</v>
      </c>
      <c r="E23" s="20" t="s">
        <v>58</v>
      </c>
      <c r="F23" s="21" t="s">
        <v>58</v>
      </c>
      <c r="G23" s="22"/>
      <c r="H23" s="7">
        <v>10</v>
      </c>
      <c r="I23" s="4">
        <v>10</v>
      </c>
      <c r="J23" s="7"/>
    </row>
    <row r="24" ht="409.5" customHeight="1" spans="1:10">
      <c r="A24" s="10"/>
      <c r="B24" s="7"/>
      <c r="C24" s="4" t="s">
        <v>59</v>
      </c>
      <c r="D24" s="7" t="s">
        <v>60</v>
      </c>
      <c r="E24" s="4">
        <v>464.23</v>
      </c>
      <c r="F24" s="23">
        <v>422.86</v>
      </c>
      <c r="G24" s="22"/>
      <c r="H24" s="7">
        <v>10</v>
      </c>
      <c r="I24" s="4">
        <v>10</v>
      </c>
      <c r="J24" s="7" t="s">
        <v>61</v>
      </c>
    </row>
    <row r="25" ht="29.25" spans="1:10">
      <c r="A25" s="10"/>
      <c r="B25" s="7" t="s">
        <v>62</v>
      </c>
      <c r="C25" s="7" t="s">
        <v>63</v>
      </c>
      <c r="D25" s="4" t="s">
        <v>64</v>
      </c>
      <c r="E25" s="4" t="s">
        <v>64</v>
      </c>
      <c r="F25" s="24" t="s">
        <v>64</v>
      </c>
      <c r="G25" s="22"/>
      <c r="H25" s="7">
        <v>0</v>
      </c>
      <c r="I25" s="4">
        <v>0</v>
      </c>
      <c r="J25" s="4"/>
    </row>
    <row r="26" ht="147" customHeight="1" spans="1:10">
      <c r="A26" s="10"/>
      <c r="B26" s="7"/>
      <c r="C26" s="7" t="s">
        <v>65</v>
      </c>
      <c r="D26" s="7" t="s">
        <v>66</v>
      </c>
      <c r="E26" s="7" t="s">
        <v>66</v>
      </c>
      <c r="F26" s="11" t="s">
        <v>66</v>
      </c>
      <c r="G26" s="12"/>
      <c r="H26" s="7">
        <v>20</v>
      </c>
      <c r="I26" s="4">
        <v>18</v>
      </c>
      <c r="J26" s="7" t="s">
        <v>67</v>
      </c>
    </row>
    <row r="27" ht="29.25" spans="1:10">
      <c r="A27" s="10"/>
      <c r="B27" s="7"/>
      <c r="C27" s="7" t="s">
        <v>68</v>
      </c>
      <c r="D27" s="4" t="s">
        <v>64</v>
      </c>
      <c r="E27" s="4" t="s">
        <v>64</v>
      </c>
      <c r="F27" s="24" t="s">
        <v>64</v>
      </c>
      <c r="G27" s="22"/>
      <c r="H27" s="7">
        <v>0</v>
      </c>
      <c r="I27" s="4">
        <v>0</v>
      </c>
      <c r="J27" s="4"/>
    </row>
    <row r="28" ht="101.4" customHeight="1" spans="1:10">
      <c r="A28" s="10"/>
      <c r="B28" s="7"/>
      <c r="C28" s="7" t="s">
        <v>69</v>
      </c>
      <c r="D28" s="7" t="s">
        <v>70</v>
      </c>
      <c r="E28" s="7" t="s">
        <v>71</v>
      </c>
      <c r="F28" s="11" t="s">
        <v>72</v>
      </c>
      <c r="G28" s="12"/>
      <c r="H28" s="7">
        <v>10</v>
      </c>
      <c r="I28" s="4">
        <v>10</v>
      </c>
      <c r="J28" s="4"/>
    </row>
    <row r="29" ht="57.75" spans="1:10">
      <c r="A29" s="10"/>
      <c r="B29" s="7" t="s">
        <v>73</v>
      </c>
      <c r="C29" s="7" t="s">
        <v>74</v>
      </c>
      <c r="D29" s="7" t="s">
        <v>75</v>
      </c>
      <c r="E29" s="20">
        <v>0.9</v>
      </c>
      <c r="F29" s="21">
        <v>0.9</v>
      </c>
      <c r="G29" s="22"/>
      <c r="H29" s="7">
        <v>10</v>
      </c>
      <c r="I29" s="4">
        <v>10</v>
      </c>
      <c r="J29" s="4"/>
    </row>
    <row r="30" ht="15" spans="1:10">
      <c r="A30" s="25" t="s">
        <v>76</v>
      </c>
      <c r="B30" s="25"/>
      <c r="C30" s="25"/>
      <c r="D30" s="25"/>
      <c r="E30" s="25"/>
      <c r="F30" s="25"/>
      <c r="G30" s="25"/>
      <c r="H30" s="25">
        <f>SUM(H14:H29)+10</f>
        <v>100</v>
      </c>
      <c r="I30" s="30">
        <f>SUM(I14:I29)+J7</f>
        <v>97.1060465717425</v>
      </c>
      <c r="J30" s="4"/>
    </row>
    <row r="31" ht="213.6" customHeight="1" spans="1:10">
      <c r="A31" s="26" t="s">
        <v>77</v>
      </c>
      <c r="B31" s="27"/>
      <c r="C31" s="27"/>
      <c r="D31" s="27"/>
      <c r="E31" s="27"/>
      <c r="F31" s="27"/>
      <c r="G31" s="27"/>
      <c r="H31" s="27"/>
      <c r="I31" s="27"/>
      <c r="J31" s="27"/>
    </row>
  </sheetData>
  <mergeCells count="40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A30:G30"/>
    <mergeCell ref="A31:J31"/>
    <mergeCell ref="A11:A12"/>
    <mergeCell ref="A13:A29"/>
    <mergeCell ref="B14:B24"/>
    <mergeCell ref="B25:B28"/>
    <mergeCell ref="C14:C18"/>
    <mergeCell ref="C19:C22"/>
    <mergeCell ref="A6:C10"/>
  </mergeCells>
  <pageMargins left="0.708333333333333" right="0.511805555555556" top="0.550694444444444" bottom="0.550694444444444" header="0.314583333333333" footer="0.314583333333333"/>
  <pageSetup paperSize="9" orientation="landscape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2021-06-09T03:51:57Z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3A9CB98E0D634A35999279D12997A648</vt:lpwstr>
  </property>
</Properties>
</file>