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<sst xmlns="http://schemas.openxmlformats.org/spreadsheetml/2006/main" count="89">
  <si>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</si>
  <si>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</si>
  <si>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</si>
  <si>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</si>
  <si>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</si>
  <si>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</si>
  <si>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</si>
  <si>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</si>
  <si>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</si>
  <si>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</si>
  <si>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</si>
  <si>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</si>
  <si>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</si>
  <si>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</si>
  <si>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</si>
  <si>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</si>
  <si>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</si>
  <si>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</si>
  <si>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</si>
  <si>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</si>
  <si>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</si>
  <si>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</si>
  <si>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</si>
  <si>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</si>
  <si>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</si>
  <si>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</si>
  <si>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糖尿病多重病理生理过程被描述为“前兆八重奏”（Ominous Octet）。这八种因素已成为糖尿病治疗的靶点，用于新药研发。例如，针对肠促胰岛素效应减弱的药物：GLP-1受体激动剂和DPP-4抑制剂。这些原创性药物依赖于进口，市场潜力巨大，已经成为糖尿病治疗领域的国家重大需求和医药产业竞争热点。我们的研究发现，体内胰岛素分泌还受胰岛β细胞复极化钾通道KCNH6的调节。提出了胰岛素分泌“双开关”控制理论。我们发现，KCNH6阻断剂促进胰岛素分泌。并且，KCNH6阻断剂的降血糖、促胰岛素分泌作用口服给药明显强于腹腔给药；KCNH6在肠道内分泌细胞（肠上皮L-细胞）高表达，KCNH6 敲除鼠血清GLP-1偏高。这些均提示KCNH6可通过调控肠促胰岛素促进胰岛素分泌。本项目拟应用前期构建的KCNH6基因全敲及肠上皮L-细胞条件性敲除小鼠模型，通过膜片钳研究KCNH6对L-细胞电生理膜电位等电生理的影响；通过mRNA表达谱测序及验证，研究KCNH6调控肠促胰岛素分泌的可能机制；通过候选药物研究KCNH6调控肠促胰岛素分泌对治疗糖尿病的潜在作用。本研究将解析KCNH6钾通道调控肠道内分泌细胞促胰岛素分泌的作用机制。筛选相关药物，为治疗糖尿病提供新的思路。</t>
  </si>
  <si>
    <t xml:space="preserve">我们前期的前期研究发现，编码电压依赖性钾通道ERG2的Kcnh6基因突变与血糖变化有关，但其具体机制尚未完全阐明。内质网应激（endoplasmic reticulum stress, ER Stress）介导的胰岛β细胞凋亡与功能障碍与各型糖尿病的发生发展密切相关。ER Stress介导的肝细胞凋亡与肝脏损伤和糖代谢异常关系密切。本研究围绕Kcnh6对胰岛β细胞及肝脏内质网应激和凋亡的影响及其可能机制，发现Kcnh6可以通过保护胰岛β细胞的内质网应激与凋亡改善血糖。本研究可以为内质网钙耗竭诱导的β细胞功能障碍的原因和Kcnh6激动剂治疗糖尿病的可能性提供新的见解。
    项目按照原计划完成。同时课题组课题组已经成功构建KCNH6基因全敲及肠上皮细胞特异性敲除动物模型，并成功进行鉴定。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</si>
  <si>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</si>
  <si>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</si>
  <si>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</si>
  <si>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</si>
  <si>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</si>
  <si>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</si>
  <si>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</si>
  <si>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</si>
  <si>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</si>
  <si>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</si>
  <si>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购买低温冰箱</t>
  </si>
  <si>
    <t>2台</t>
  </si>
  <si>
    <t>购买离心机</t>
  </si>
  <si>
    <t>1台</t>
  </si>
  <si>
    <t>发表中文核心期刊论文和SCI论文</t>
  </si>
  <si>
    <t>发表SCI论文2-3篇</t>
  </si>
  <si>
    <t>发表SCI论文3篇</t>
  </si>
  <si>
    <t>申请发明专利</t>
  </si>
  <si>
    <t>1-2项</t>
  </si>
  <si>
    <t>质量指标</t>
  </si>
  <si>
    <t>在国际权威期刊发表论文的比例</t>
  </si>
  <si>
    <t>≥95%</t>
  </si>
  <si>
    <t>时效指标</t>
  </si>
  <si>
    <t>方案制定和前期准备时间</t>
  </si>
  <si>
    <t>2020年1月前</t>
  </si>
  <si>
    <t>2020年1月</t>
  </si>
  <si>
    <t>完成动物模型构建</t>
  </si>
  <si>
    <t>2020年11月前</t>
  </si>
  <si>
    <t>2020年6月</t>
  </si>
  <si>
    <t>完成药物初步筛选</t>
  </si>
  <si>
    <t>2020年12月前</t>
  </si>
  <si>
    <t>2020年11月</t>
  </si>
  <si>
    <t>数据分析，撰写文章</t>
  </si>
  <si>
    <t>2020年12月</t>
  </si>
  <si>
    <t>成本指标</t>
  </si>
  <si>
    <t>项目预算控制数</t>
  </si>
  <si>
    <t>177.6万元</t>
  </si>
  <si>
    <t>134.5295万元</t>
  </si>
  <si>
    <t>由于疫情影响，造成资金支出滞后，有40.3705万元是2021年支出</t>
  </si>
  <si>
    <t>效果指标(30分)</t>
  </si>
  <si>
    <t>经济效益
指标</t>
  </si>
  <si>
    <t>社会经济效益</t>
  </si>
  <si>
    <t>寻找糖尿病治疗新靶点，为糖尿病治疗提供新思路。
筛选糖尿病治疗新药物，为糖尿病治疗提供新方法。</t>
  </si>
  <si>
    <t>寻找到KCNH6为糖尿病治疗新靶点</t>
  </si>
  <si>
    <t>社会效益
指标</t>
  </si>
  <si>
    <t>社会效益</t>
  </si>
  <si>
    <t>探索糖尿病发病新机制和治疗新药物，减少患者痛苦，减轻社会负担。</t>
  </si>
  <si>
    <t>生态效益
指标</t>
  </si>
  <si>
    <t>无</t>
  </si>
  <si>
    <t>可持续影响指标</t>
  </si>
  <si>
    <t>可持续经济</t>
  </si>
  <si>
    <t>保持在国内的学术领先地位，在国际上产生重要影响。</t>
  </si>
  <si>
    <t>发表重要论文，保持国内学术领先</t>
  </si>
  <si>
    <t>因为疫情，未能举办学术会议</t>
  </si>
  <si>
    <t>满意度
指标
（10分）</t>
  </si>
  <si>
    <t>服务对象满意度指标</t>
  </si>
  <si>
    <t>受益学术交流人员</t>
  </si>
  <si>
    <t>满意度≥95%</t>
  </si>
  <si>
    <t>未专门进行满意度调查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</si>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</sst>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2"/>
      <name val="宋体"/>
      <charset val="134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3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0" fontId="3" fillId="0" borderId="1" xfId="5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66666666666667" style="1" customWidth="1"/>
    <col min="3" max="3" width="12.1666666666667" style="1" customWidth="1"/>
    <col min="4" max="4" width="17.6666666666667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4.125" style="1"/>
    <col min="10" max="10" width="14.5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13911167636</v>
      </c>
      <c r="I5" s="6"/>
      <c r="J5" s="6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" customHeight="1" spans="1:10">
      <c r="A7" s="4"/>
      <c r="B7" s="4"/>
      <c r="C7" s="4"/>
      <c r="D7" s="6" t="s">
        <v>18</v>
      </c>
      <c r="E7" s="7">
        <v>177.6</v>
      </c>
      <c r="F7" s="7">
        <v>177.6</v>
      </c>
      <c r="G7" s="7">
        <v>134.5295</v>
      </c>
      <c r="H7" s="4" t="s">
        <v>19</v>
      </c>
      <c r="I7" s="20">
        <f>G7/F7</f>
        <v>0.757485923423423</v>
      </c>
      <c r="J7" s="21">
        <f>I7*10</f>
        <v>7.57485923423423</v>
      </c>
    </row>
    <row r="8" ht="29.25" spans="1:10">
      <c r="A8" s="4"/>
      <c r="B8" s="4"/>
      <c r="C8" s="4"/>
      <c r="D8" s="5" t="s">
        <v>20</v>
      </c>
      <c r="E8" s="7">
        <v>177.6</v>
      </c>
      <c r="F8" s="7">
        <v>177.6</v>
      </c>
      <c r="G8" s="7">
        <v>134.5295</v>
      </c>
      <c r="H8" s="4" t="s">
        <v>19</v>
      </c>
      <c r="I8" s="20">
        <f>G8/F8</f>
        <v>0.757485923423423</v>
      </c>
      <c r="J8" s="4" t="s">
        <v>19</v>
      </c>
    </row>
    <row r="9" ht="25" customHeight="1" spans="1:10">
      <c r="A9" s="4"/>
      <c r="B9" s="4"/>
      <c r="C9" s="4"/>
      <c r="D9" s="4" t="s">
        <v>21</v>
      </c>
      <c r="E9" s="4"/>
      <c r="F9" s="4"/>
      <c r="G9" s="4"/>
      <c r="H9" s="4"/>
      <c r="I9" s="4"/>
      <c r="J9" s="4"/>
    </row>
    <row r="10" ht="19" customHeight="1" spans="1:10">
      <c r="A10" s="4"/>
      <c r="B10" s="4"/>
      <c r="C10" s="4"/>
      <c r="D10" s="5" t="s">
        <v>22</v>
      </c>
      <c r="E10" s="4"/>
      <c r="F10" s="4"/>
      <c r="G10" s="4"/>
      <c r="H10" s="4"/>
      <c r="I10" s="4"/>
      <c r="J10" s="4" t="s">
        <v>19</v>
      </c>
    </row>
    <row r="11" ht="26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247" customHeight="1" spans="1:10">
      <c r="A12" s="8"/>
      <c r="B12" s="9" t="s">
        <v>26</v>
      </c>
      <c r="C12" s="10"/>
      <c r="D12" s="10"/>
      <c r="E12" s="11"/>
      <c r="F12" s="4" t="s">
        <v>27</v>
      </c>
      <c r="G12" s="4"/>
      <c r="H12" s="4"/>
      <c r="I12" s="4"/>
      <c r="J12" s="4"/>
    </row>
    <row r="13" ht="36" customHeight="1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9" t="s">
        <v>33</v>
      </c>
      <c r="G13" s="11"/>
      <c r="H13" s="4" t="s">
        <v>34</v>
      </c>
      <c r="I13" s="4" t="s">
        <v>17</v>
      </c>
      <c r="J13" s="4" t="s">
        <v>35</v>
      </c>
    </row>
    <row r="14" ht="36" customHeight="1" spans="1:10">
      <c r="A14" s="8"/>
      <c r="B14" s="12" t="s">
        <v>36</v>
      </c>
      <c r="C14" s="12" t="s">
        <v>37</v>
      </c>
      <c r="D14" s="4" t="s">
        <v>38</v>
      </c>
      <c r="E14" s="4" t="s">
        <v>39</v>
      </c>
      <c r="F14" s="9" t="s">
        <v>39</v>
      </c>
      <c r="G14" s="11"/>
      <c r="H14" s="4">
        <v>5</v>
      </c>
      <c r="I14" s="4">
        <v>5</v>
      </c>
      <c r="J14" s="4"/>
    </row>
    <row r="15" ht="36" customHeight="1" spans="1:10">
      <c r="A15" s="8"/>
      <c r="B15" s="13"/>
      <c r="C15" s="13"/>
      <c r="D15" s="4" t="s">
        <v>40</v>
      </c>
      <c r="E15" s="4" t="s">
        <v>41</v>
      </c>
      <c r="F15" s="9" t="s">
        <v>41</v>
      </c>
      <c r="G15" s="11"/>
      <c r="H15" s="4">
        <v>5</v>
      </c>
      <c r="I15" s="4">
        <v>5</v>
      </c>
      <c r="J15" s="4"/>
    </row>
    <row r="16" ht="58" customHeight="1" spans="1:10">
      <c r="A16" s="8"/>
      <c r="B16" s="13"/>
      <c r="C16" s="13"/>
      <c r="D16" s="4" t="s">
        <v>42</v>
      </c>
      <c r="E16" s="4" t="s">
        <v>43</v>
      </c>
      <c r="F16" s="9" t="s">
        <v>44</v>
      </c>
      <c r="G16" s="11"/>
      <c r="H16" s="4">
        <v>5</v>
      </c>
      <c r="I16" s="4">
        <v>5</v>
      </c>
      <c r="J16" s="4"/>
    </row>
    <row r="17" ht="58" customHeight="1" spans="1:10">
      <c r="A17" s="8"/>
      <c r="B17" s="13"/>
      <c r="C17" s="14"/>
      <c r="D17" s="4" t="s">
        <v>45</v>
      </c>
      <c r="E17" s="4" t="s">
        <v>46</v>
      </c>
      <c r="F17" s="15">
        <v>1</v>
      </c>
      <c r="G17" s="16"/>
      <c r="H17" s="4">
        <v>5</v>
      </c>
      <c r="I17" s="4">
        <v>5</v>
      </c>
      <c r="J17" s="4"/>
    </row>
    <row r="18" ht="35" customHeight="1" spans="1:10">
      <c r="A18" s="8"/>
      <c r="B18" s="13"/>
      <c r="C18" s="4" t="s">
        <v>47</v>
      </c>
      <c r="D18" s="4" t="s">
        <v>48</v>
      </c>
      <c r="E18" s="4" t="s">
        <v>49</v>
      </c>
      <c r="F18" s="17">
        <v>1</v>
      </c>
      <c r="G18" s="16"/>
      <c r="H18" s="4">
        <v>10</v>
      </c>
      <c r="I18" s="4">
        <v>10</v>
      </c>
      <c r="J18" s="4"/>
    </row>
    <row r="19" ht="48" customHeight="1" spans="1:10">
      <c r="A19" s="8"/>
      <c r="B19" s="13"/>
      <c r="C19" s="12" t="s">
        <v>50</v>
      </c>
      <c r="D19" s="4" t="s">
        <v>51</v>
      </c>
      <c r="E19" s="4" t="s">
        <v>52</v>
      </c>
      <c r="F19" s="15" t="s">
        <v>53</v>
      </c>
      <c r="G19" s="16"/>
      <c r="H19" s="4">
        <v>2.5</v>
      </c>
      <c r="I19" s="4">
        <v>2.5</v>
      </c>
      <c r="J19" s="4"/>
    </row>
    <row r="20" ht="48" customHeight="1" spans="1:10">
      <c r="A20" s="8"/>
      <c r="B20" s="13"/>
      <c r="C20" s="13"/>
      <c r="D20" s="4" t="s">
        <v>54</v>
      </c>
      <c r="E20" s="4" t="s">
        <v>55</v>
      </c>
      <c r="F20" s="15" t="s">
        <v>56</v>
      </c>
      <c r="G20" s="16"/>
      <c r="H20" s="4">
        <v>2.5</v>
      </c>
      <c r="I20" s="4">
        <v>2.5</v>
      </c>
      <c r="J20" s="4"/>
    </row>
    <row r="21" ht="48" customHeight="1" spans="1:10">
      <c r="A21" s="8"/>
      <c r="B21" s="13"/>
      <c r="C21" s="13"/>
      <c r="D21" s="4" t="s">
        <v>57</v>
      </c>
      <c r="E21" s="4" t="s">
        <v>58</v>
      </c>
      <c r="F21" s="15" t="s">
        <v>59</v>
      </c>
      <c r="G21" s="16"/>
      <c r="H21" s="4">
        <v>2.5</v>
      </c>
      <c r="I21" s="4">
        <v>2.5</v>
      </c>
      <c r="J21" s="4"/>
    </row>
    <row r="22" ht="48" customHeight="1" spans="1:10">
      <c r="A22" s="8"/>
      <c r="B22" s="13"/>
      <c r="C22" s="14"/>
      <c r="D22" s="4" t="s">
        <v>60</v>
      </c>
      <c r="E22" s="4" t="s">
        <v>58</v>
      </c>
      <c r="F22" s="15" t="s">
        <v>61</v>
      </c>
      <c r="G22" s="16"/>
      <c r="H22" s="4">
        <v>2.5</v>
      </c>
      <c r="I22" s="4">
        <v>2.5</v>
      </c>
      <c r="J22" s="4"/>
    </row>
    <row r="23" ht="90" customHeight="1" spans="1:10">
      <c r="A23" s="8"/>
      <c r="B23" s="14"/>
      <c r="C23" s="4" t="s">
        <v>62</v>
      </c>
      <c r="D23" s="4" t="s">
        <v>63</v>
      </c>
      <c r="E23" s="4" t="s">
        <v>64</v>
      </c>
      <c r="F23" s="9" t="s">
        <v>65</v>
      </c>
      <c r="G23" s="11"/>
      <c r="H23" s="4">
        <v>10</v>
      </c>
      <c r="I23" s="4">
        <v>10</v>
      </c>
      <c r="J23" s="4" t="s">
        <v>66</v>
      </c>
    </row>
    <row r="24" ht="86.25" spans="1:10">
      <c r="A24" s="8"/>
      <c r="B24" s="4" t="s">
        <v>67</v>
      </c>
      <c r="C24" s="4" t="s">
        <v>68</v>
      </c>
      <c r="D24" s="4" t="s">
        <v>69</v>
      </c>
      <c r="E24" s="4" t="s">
        <v>70</v>
      </c>
      <c r="F24" s="9" t="s">
        <v>71</v>
      </c>
      <c r="G24" s="11"/>
      <c r="H24" s="4">
        <v>10</v>
      </c>
      <c r="I24" s="4">
        <v>10</v>
      </c>
      <c r="J24" s="4"/>
    </row>
    <row r="25" ht="57.75" spans="1:10">
      <c r="A25" s="8"/>
      <c r="B25" s="4"/>
      <c r="C25" s="4" t="s">
        <v>72</v>
      </c>
      <c r="D25" s="4" t="s">
        <v>73</v>
      </c>
      <c r="E25" s="4" t="s">
        <v>74</v>
      </c>
      <c r="F25" s="9" t="s">
        <v>74</v>
      </c>
      <c r="G25" s="11"/>
      <c r="H25" s="4">
        <v>10</v>
      </c>
      <c r="I25" s="4">
        <v>10</v>
      </c>
      <c r="J25" s="4"/>
    </row>
    <row r="26" ht="29.25" spans="1:10">
      <c r="A26" s="8"/>
      <c r="B26" s="4"/>
      <c r="C26" s="4" t="s">
        <v>75</v>
      </c>
      <c r="D26" s="4" t="s">
        <v>76</v>
      </c>
      <c r="E26" s="4" t="s">
        <v>76</v>
      </c>
      <c r="F26" s="9" t="s">
        <v>76</v>
      </c>
      <c r="G26" s="11"/>
      <c r="H26" s="4"/>
      <c r="I26" s="4"/>
      <c r="J26" s="4"/>
    </row>
    <row r="27" ht="55" customHeight="1" spans="1:10">
      <c r="A27" s="8"/>
      <c r="B27" s="4"/>
      <c r="C27" s="4" t="s">
        <v>77</v>
      </c>
      <c r="D27" s="4" t="s">
        <v>78</v>
      </c>
      <c r="E27" s="4" t="s">
        <v>79</v>
      </c>
      <c r="F27" s="9" t="s">
        <v>80</v>
      </c>
      <c r="G27" s="11"/>
      <c r="H27" s="4">
        <v>10</v>
      </c>
      <c r="I27" s="4">
        <v>8</v>
      </c>
      <c r="J27" s="4" t="s">
        <v>81</v>
      </c>
    </row>
    <row r="28" ht="57.75" spans="1:10">
      <c r="A28" s="8"/>
      <c r="B28" s="4" t="s">
        <v>82</v>
      </c>
      <c r="C28" s="4" t="s">
        <v>83</v>
      </c>
      <c r="D28" s="4" t="s">
        <v>84</v>
      </c>
      <c r="E28" s="4" t="s">
        <v>85</v>
      </c>
      <c r="F28" s="9" t="s">
        <v>85</v>
      </c>
      <c r="G28" s="11"/>
      <c r="H28" s="4">
        <v>10</v>
      </c>
      <c r="I28" s="4">
        <v>8</v>
      </c>
      <c r="J28" s="4" t="s">
        <v>86</v>
      </c>
    </row>
    <row r="29" ht="15" spans="1:10">
      <c r="A29" s="18" t="s">
        <v>87</v>
      </c>
      <c r="B29" s="18"/>
      <c r="C29" s="18"/>
      <c r="D29" s="18"/>
      <c r="E29" s="18"/>
      <c r="F29" s="18"/>
      <c r="G29" s="18"/>
      <c r="H29" s="18">
        <f>SUM(H14:H28)+10</f>
        <v>100</v>
      </c>
      <c r="I29" s="22">
        <f>SUM(I14:I28)+J7</f>
        <v>93.5748592342342</v>
      </c>
      <c r="J29" s="4"/>
    </row>
    <row r="30" ht="153.5" customHeight="1" spans="1:10">
      <c r="A30" s="19" t="s">
        <v>88</v>
      </c>
      <c r="B30" s="19"/>
      <c r="C30" s="19"/>
      <c r="D30" s="19"/>
      <c r="E30" s="19"/>
      <c r="F30" s="19"/>
      <c r="G30" s="19"/>
      <c r="H30" s="19"/>
      <c r="I30" s="19"/>
      <c r="J30" s="19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7"/>
    <mergeCell ref="C19:C22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1976AFC95DBA41D6B9C689FB0F521532</vt:lpwstr>
  </property>
</Properties>
</file>