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54" windowHeight="10745"/>
  </bookViews>
  <sheets>
    <sheet name="附件2" sheetId="1" r:id="rId1"/>
  </sheets>
  <definedNames>
    <definedName name="_xlnm.Print_Area" localSheetId="0">附件2!$A$1:$K$38</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<sst xmlns="http://schemas.openxmlformats.org/spreadsheetml/2006/main" count="121" uniqueCount="90">
  <si>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</si>
  <si>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</si>
  <si>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</si>
  <si>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精神卫生工作管理</t>
  </si>
  <si>
    <t>主管部门</t>
  </si>
  <si>
    <t>北京市卫生健康委员会</t>
  </si>
  <si>
    <t>实施单位</t>
  </si>
  <si>
    <t>北京市精神卫生保健所</t>
  </si>
  <si>
    <t>项目负责人</t>
  </si>
  <si>
    <t>黄庆之</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</si>
  <si>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</si>
  <si>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</si>
  <si>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</si>
  <si>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</si>
  <si>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</si>
  <si>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</si>
  <si>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</si>
  <si>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</si>
  <si>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</si>
  <si>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</si>
  <si>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</si>
  <si>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</si>
  <si>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</si>
  <si>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</si>
  <si>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</si>
  <si>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</si>
  <si>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按照国家和北京市精神卫生“十三五”规划任务部署的重点工作，巩固和完善各级精神卫生综合管理机制；建成与经济社会发展水平相适应的精神卫生预防、治疗、康复服务体系和救治救助保障制度体系；基本满足人民群众的精神卫生服务需求。加强严重精神障碍患者信息化管理和精神障碍发病监测，强化精神障碍防治和心理健康的管理服务，减缓心理行为问题和精神障碍的上升趋势，减少患者重大肇事肇祸案事件发生。积极营造理解、接纳、关爱精神障碍患者的社会氛围，提高全社会对精神卫生重要性的认识，促进公众心理健康和社会和谐发展，保持首都精神卫生事业发展在全国的领先水平。</t>
  </si>
  <si>
    <r>
      <rPr>
        <sz val="12"/>
        <color indexed="8"/>
        <rFont val="宋体"/>
        <charset val="134"/>
      </rPr>
      <t>2020年按要求圆满完成了世界精神卫生日和京津冀精神卫生协同发展创新实践宣传活动和3场心理健康宣传活动，世界精神卫生日期间举办了6场健康大讲堂活动。全年宣传活动期间完成了10种科普材料的制作和短视频的制作。通过媒体北京电视台、腾讯网健康、北京新闻网、中国健康网、中国第一时间、新浪网新闻、今日头条和搜狐网健康等、人民网、人民健康网、北京城市广播电台《健康加油站》、北京新闻广播《健康北京》以及微博@12320在聆听，快手微信公众号进行推送，累计受众人数约1622万人次。完成覆盖16个区1322人次的精神卫生防治职业技能大赛，共分初赛、复赛和决赛三个阶段比赛，评选出“北京市职业技术能手”共10人。完成覆盖</t>
    </r>
    <r>
      <rPr>
        <sz val="12"/>
        <rFont val="宋体"/>
        <charset val="134"/>
      </rPr>
      <t>1100人次</t>
    </r>
    <r>
      <rPr>
        <sz val="12"/>
        <color indexed="8"/>
        <rFont val="宋体"/>
        <charset val="134"/>
      </rPr>
      <t>的社区防治业务技能培训。开展线上线下相结合的严重精神障碍患者信息化管理和精神障碍发病监测培训400人次，强化精神障碍防治和心理健康的管理服务，减缓心理行为问题和精神障碍的上升趋势，年内未发生患者重大肇事肇祸案事件。</t>
    </r>
  </si>
  <si>
    <t>绩效指标</t>
  </si>
  <si>
    <t>一级指标</t>
  </si>
  <si>
    <t>二级指标</t>
  </si>
  <si>
    <t>三级指标</t>
  </si>
  <si>
    <t>年度指标值(A)</t>
  </si>
  <si>
    <t>实际完成值(B)</t>
  </si>
  <si>
    <t>分值</t>
  </si>
  <si>
    <t>偏差原因分析及改进措施</t>
  </si>
  <si>
    <t>产出指标(50分)</t>
  </si>
  <si>
    <t>数量指标</t>
  </si>
  <si>
    <t>心理健康科普材料年均制作数量</t>
  </si>
  <si>
    <t>10</t>
  </si>
  <si>
    <t>心理健康宣传活动年均举办次数</t>
  </si>
  <si>
    <t>3</t>
  </si>
  <si>
    <t>世界精神卫生日主题宣传活动举办次数</t>
  </si>
  <si>
    <t>1</t>
  </si>
  <si>
    <t>京津冀精神卫生协同发展创新实践宣传活动举办次数</t>
  </si>
  <si>
    <t>科普宣传材料制作数量</t>
  </si>
  <si>
    <t>10000</t>
  </si>
  <si>
    <t>培训次数，培训人次</t>
  </si>
  <si>
    <t>培训4次，总计≥320人次</t>
  </si>
  <si>
    <t>科普宣传劳务发放人次数</t>
  </si>
  <si>
    <t>12</t>
  </si>
  <si>
    <t>按财政要求上交部分资金</t>
  </si>
  <si>
    <t>第五届精神卫生防治职业技能大赛参赛人次数</t>
  </si>
  <si>
    <t>1000</t>
  </si>
  <si>
    <t>第五届精神卫生防治职业技能大赛覆盖区数</t>
  </si>
  <si>
    <t>16</t>
  </si>
  <si>
    <t>获“北京市职业技术能手”称号人数</t>
  </si>
  <si>
    <t>社区防治业务技能培训参加人次数</t>
  </si>
  <si>
    <t>1100</t>
  </si>
  <si>
    <t>质量指标</t>
  </si>
  <si>
    <t>科普宣传制作无文字错误、内容符合合同要求</t>
  </si>
  <si>
    <t>符合要求</t>
  </si>
  <si>
    <t>社区防治业务技能培训完成率</t>
  </si>
  <si>
    <t>100%</t>
  </si>
  <si>
    <t>社区防治业务技能培训覆盖率</t>
  </si>
  <si>
    <t>印刷无文字错误、内容符合合同要求</t>
  </si>
  <si>
    <t>社区防治业务技能培训合格率</t>
  </si>
  <si>
    <t>80%</t>
  </si>
  <si>
    <t>时效指标</t>
  </si>
  <si>
    <t>项目完成时间</t>
  </si>
  <si>
    <t>2020年底前内完成</t>
  </si>
  <si>
    <t>成本指标</t>
  </si>
  <si>
    <t>预算控制总额</t>
  </si>
  <si>
    <t>131.391万元</t>
  </si>
  <si>
    <t>127.48万元</t>
  </si>
  <si>
    <t>效果指标(30分)</t>
  </si>
  <si>
    <t>经济效益
指标</t>
  </si>
  <si>
    <t>无</t>
  </si>
  <si>
    <t>社会效益
指标</t>
  </si>
  <si>
    <t>加强严重精神障碍患者规范管理率，规律服药率，严重精神障碍规范面访率，对社会中的严重精神障碍患者进行有效管理</t>
  </si>
  <si>
    <t>严重精神障碍患者规范管理率为93.52%（全国水平89.01%），在册患者规律服药率为83.98%（全国水平68.84%），严重精神障碍规范面访率为94.50%（全国水平92.28%），对社会中的严重精神障碍患者进行有效管理</t>
  </si>
  <si>
    <t>生态效益
指标</t>
  </si>
  <si>
    <t>可持续影响指标</t>
  </si>
  <si>
    <t>宣传活动传播的精神卫生/心理健康知识，对社会和谐起到了促进作用，影响深远</t>
  </si>
  <si>
    <t>完成</t>
  </si>
  <si>
    <t>满意度
指标
（10分）</t>
  </si>
  <si>
    <t>服务对象满意度指标</t>
  </si>
  <si>
    <t>宣传活动满意度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</si>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</sst>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8">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2"/>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color indexed="8"/>
      <name val="宋体"/>
      <charset val="134"/>
    </font>
    <font>
      <sz val="16"/>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right/>
      <top style="medium">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2" borderId="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8" applyNumberFormat="0" applyFill="0" applyAlignment="0" applyProtection="0">
      <alignment vertical="center"/>
    </xf>
    <xf numFmtId="0" fontId="13" fillId="0" borderId="8" applyNumberFormat="0" applyFill="0" applyAlignment="0" applyProtection="0">
      <alignment vertical="center"/>
    </xf>
    <xf numFmtId="0" fontId="14" fillId="0" borderId="9" applyNumberFormat="0" applyFill="0" applyAlignment="0" applyProtection="0">
      <alignment vertical="center"/>
    </xf>
    <xf numFmtId="0" fontId="14" fillId="0" borderId="0" applyNumberFormat="0" applyFill="0" applyBorder="0" applyAlignment="0" applyProtection="0">
      <alignment vertical="center"/>
    </xf>
    <xf numFmtId="0" fontId="15" fillId="3" borderId="10" applyNumberFormat="0" applyAlignment="0" applyProtection="0">
      <alignment vertical="center"/>
    </xf>
    <xf numFmtId="0" fontId="16" fillId="4" borderId="11" applyNumberFormat="0" applyAlignment="0" applyProtection="0">
      <alignment vertical="center"/>
    </xf>
    <xf numFmtId="0" fontId="17" fillId="4" borderId="10" applyNumberFormat="0" applyAlignment="0" applyProtection="0">
      <alignment vertical="center"/>
    </xf>
    <xf numFmtId="0" fontId="18" fillId="5" borderId="12" applyNumberFormat="0" applyAlignment="0" applyProtection="0">
      <alignment vertical="center"/>
    </xf>
    <xf numFmtId="0" fontId="19" fillId="0" borderId="13" applyNumberFormat="0" applyFill="0" applyAlignment="0" applyProtection="0">
      <alignment vertical="center"/>
    </xf>
    <xf numFmtId="0" fontId="20" fillId="0" borderId="14"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34">
    <xf numFmtId="0" fontId="0" fillId="0" borderId="0" xfId="0" applyAlignment="1"/>
    <xf numFmtId="0" fontId="0" fillId="0" borderId="0" xfId="0" applyAlignment="1">
      <alignment vertical="top"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Fill="1" applyBorder="1" applyAlignment="1">
      <alignment horizontal="center" vertical="center" textRotation="255"/>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textRotation="255"/>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9" fontId="3" fillId="0" borderId="3" xfId="0" applyNumberFormat="1" applyFont="1" applyFill="1" applyBorder="1" applyAlignment="1">
      <alignment horizontal="center" vertical="center" wrapText="1"/>
    </xf>
    <xf numFmtId="9" fontId="3" fillId="0" borderId="4" xfId="0" applyNumberFormat="1" applyFont="1" applyFill="1" applyBorder="1" applyAlignment="1">
      <alignment horizontal="center" vertical="center" wrapText="1"/>
    </xf>
    <xf numFmtId="9" fontId="3" fillId="0" borderId="3" xfId="0" applyNumberFormat="1" applyFont="1" applyFill="1" applyBorder="1" applyAlignment="1">
      <alignment horizontal="center" vertical="center"/>
    </xf>
    <xf numFmtId="0" fontId="3" fillId="0" borderId="4" xfId="0" applyFont="1" applyFill="1" applyBorder="1" applyAlignment="1">
      <alignment horizontal="center" vertical="center"/>
    </xf>
    <xf numFmtId="0" fontId="3" fillId="0" borderId="3" xfId="0" applyFont="1" applyFill="1" applyBorder="1" applyAlignment="1">
      <alignment horizontal="center" vertical="center"/>
    </xf>
    <xf numFmtId="9" fontId="3"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3" fillId="0" borderId="6" xfId="0" applyFont="1" applyBorder="1" applyAlignment="1">
      <alignment horizontal="left" vertical="center" wrapText="1"/>
    </xf>
    <xf numFmtId="0" fontId="3" fillId="0" borderId="6" xfId="0" applyFont="1" applyBorder="1" applyAlignment="1">
      <alignment horizontal="left" vertical="center"/>
    </xf>
    <xf numFmtId="10"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0" fontId="3" fillId="0" borderId="1" xfId="0" applyFont="1" applyFill="1" applyBorder="1" applyAlignment="1">
      <alignment vertical="top" wrapText="1"/>
    </xf>
    <xf numFmtId="176" fontId="3" fillId="0" borderId="1" xfId="0" applyNumberFormat="1" applyFont="1" applyFill="1" applyBorder="1" applyAlignment="1">
      <alignment horizontal="center" vertical="center" wrapText="1"/>
    </xf>
    <xf numFmtId="176" fontId="4"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34290</xdr:colOff>
      <xdr:row>5</xdr:row>
      <xdr:rowOff>25400</xdr:rowOff>
    </xdr:from>
    <xdr:to>
      <xdr:col>3</xdr:col>
      <xdr:colOff>1198880</xdr:colOff>
      <xdr:row>5</xdr:row>
      <xdr:rowOff>310515</xdr:rowOff>
    </xdr:to>
    <xdr:cxnSp>
      <xdr:nvCxnSpPr>
        <xdr:cNvPr id="2048" name="直接箭头连接符 1"/>
        <xdr:cNvCxnSpPr/>
      </xdr:nvCxnSpPr>
      <xdr:spPr>
        <a:xfrm>
          <a:off x="1792605" y="2123440"/>
          <a:ext cx="1164590" cy="285115"/>
        </a:xfrm>
        <a:prstGeom prst="straightConnector1">
          <a:avLst/>
        </a:prstGeom>
        <a:ln w="9525" cap="flat" cmpd="sng">
          <a:solidFill>
            <a:srgbClr val="000000"/>
          </a:solidFill>
          <a:prstDash val="solid"/>
          <a:round/>
          <a:headEnd type="none" w="med" len="med"/>
          <a:tailEnd type="none" w="med" len="med"/>
        </a:ln>
      </xdr:spPr>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8"/>
  <sheetViews>
    <sheetView tabSelected="1" view="pageBreakPreview" zoomScale="90" zoomScaleNormal="100" workbookViewId="0">
      <selection activeCell="D3" sqref="D3:J3"/>
    </sheetView>
  </sheetViews>
  <sheetFormatPr defaultColWidth="9" defaultRowHeight="14.25"/>
  <cols>
    <col min="1" max="1" width="5.40366972477064" customWidth="1"/>
    <col min="2" max="2" width="7.73394495412844" customWidth="1"/>
    <col min="3" max="3" width="12.2660550458716" customWidth="1"/>
    <col min="4" max="4" width="27.5963302752294" customWidth="1"/>
    <col min="5" max="5" width="28.8623853211009" customWidth="1"/>
    <col min="6" max="6" width="13.4036697247706" customWidth="1"/>
    <col min="7" max="7" width="15.7981651376147" customWidth="1"/>
    <col min="9" max="9" width="13" customWidth="1"/>
    <col min="10" max="10" width="14.5963302752294" customWidth="1"/>
    <col min="11" max="11" width="0.330275229357798" customWidth="1"/>
  </cols>
  <sheetData>
    <row r="1" ht="33.95" customHeight="1" spans="1:10">
      <c r="A1" s="2" t="s">
        <v>0</v>
      </c>
      <c r="B1" s="2"/>
      <c r="C1" s="2"/>
      <c r="D1" s="2"/>
      <c r="E1" s="2"/>
      <c r="F1" s="2"/>
      <c r="G1" s="2"/>
      <c r="H1" s="2"/>
      <c r="I1" s="2"/>
      <c r="J1" s="2"/>
    </row>
    <row r="2" ht="28.5" customHeight="1" spans="1:10">
      <c r="A2" s="3" t="s">
        <v>1</v>
      </c>
      <c r="B2" s="3"/>
      <c r="C2" s="3"/>
      <c r="D2" s="3"/>
      <c r="E2" s="3"/>
      <c r="F2" s="3"/>
      <c r="G2" s="3"/>
      <c r="H2" s="3"/>
      <c r="I2" s="3"/>
      <c r="J2" s="3"/>
    </row>
    <row r="3" ht="33.75" customHeight="1" spans="1:10">
      <c r="A3" s="4" t="s">
        <v>2</v>
      </c>
      <c r="B3" s="4"/>
      <c r="C3" s="4"/>
      <c r="D3" s="5" t="s">
        <v>3</v>
      </c>
      <c r="E3" s="5"/>
      <c r="F3" s="5"/>
      <c r="G3" s="5"/>
      <c r="H3" s="5"/>
      <c r="I3" s="5"/>
      <c r="J3" s="5"/>
    </row>
    <row r="4" ht="31.5" customHeight="1" spans="1:10">
      <c r="A4" s="4" t="s">
        <v>4</v>
      </c>
      <c r="B4" s="4"/>
      <c r="C4" s="4"/>
      <c r="D4" s="5" t="s">
        <v>5</v>
      </c>
      <c r="E4" s="5"/>
      <c r="F4" s="5"/>
      <c r="G4" s="4" t="s">
        <v>6</v>
      </c>
      <c r="H4" s="6" t="s">
        <v>7</v>
      </c>
      <c r="I4" s="6"/>
      <c r="J4" s="6"/>
    </row>
    <row r="5" ht="37.5" customHeight="1" spans="1:10">
      <c r="A5" s="4" t="s">
        <v>8</v>
      </c>
      <c r="B5" s="4"/>
      <c r="C5" s="4"/>
      <c r="D5" s="5" t="s">
        <v>9</v>
      </c>
      <c r="E5" s="5"/>
      <c r="F5" s="5"/>
      <c r="G5" s="4" t="s">
        <v>10</v>
      </c>
      <c r="H5" s="6">
        <v>82280091</v>
      </c>
      <c r="I5" s="6"/>
      <c r="J5" s="6"/>
    </row>
    <row r="6" ht="38.25" customHeight="1" spans="1:10">
      <c r="A6" s="7" t="s">
        <v>11</v>
      </c>
      <c r="B6" s="7"/>
      <c r="C6" s="7"/>
      <c r="D6" s="4"/>
      <c r="E6" s="7" t="s">
        <v>12</v>
      </c>
      <c r="F6" s="7" t="s">
        <v>13</v>
      </c>
      <c r="G6" s="7" t="s">
        <v>14</v>
      </c>
      <c r="H6" s="7" t="s">
        <v>15</v>
      </c>
      <c r="I6" s="7" t="s">
        <v>16</v>
      </c>
      <c r="J6" s="4" t="s">
        <v>17</v>
      </c>
    </row>
    <row r="7" ht="37.5" customHeight="1" spans="1:10">
      <c r="A7" s="7"/>
      <c r="B7" s="7"/>
      <c r="C7" s="7"/>
      <c r="D7" s="8" t="s">
        <v>18</v>
      </c>
      <c r="E7" s="4">
        <v>131.391</v>
      </c>
      <c r="F7" s="4">
        <v>131.391</v>
      </c>
      <c r="G7" s="4">
        <v>127.48</v>
      </c>
      <c r="H7" s="4">
        <v>10</v>
      </c>
      <c r="I7" s="29">
        <f>G7/F7</f>
        <v>0.970233882077159</v>
      </c>
      <c r="J7" s="30">
        <f>H7*I7</f>
        <v>9.70233882077159</v>
      </c>
    </row>
    <row r="8" ht="33.35" spans="1:10">
      <c r="A8" s="7"/>
      <c r="B8" s="7"/>
      <c r="C8" s="7"/>
      <c r="D8" s="9" t="s">
        <v>19</v>
      </c>
      <c r="E8" s="4">
        <v>131.391</v>
      </c>
      <c r="F8" s="4">
        <v>131.391</v>
      </c>
      <c r="G8" s="4">
        <v>127.48</v>
      </c>
      <c r="H8" s="4" t="s">
        <v>20</v>
      </c>
      <c r="I8" s="29">
        <f>G8/F8</f>
        <v>0.970233882077159</v>
      </c>
      <c r="J8" s="7" t="s">
        <v>20</v>
      </c>
    </row>
    <row r="9" ht="32.25" customHeight="1" spans="1:10">
      <c r="A9" s="7"/>
      <c r="B9" s="7"/>
      <c r="C9" s="7"/>
      <c r="D9" s="4" t="s">
        <v>21</v>
      </c>
      <c r="E9" s="4"/>
      <c r="F9" s="4"/>
      <c r="G9" s="4"/>
      <c r="H9" s="4" t="s">
        <v>20</v>
      </c>
      <c r="I9" s="4"/>
      <c r="J9" s="4"/>
    </row>
    <row r="10" ht="33.75" customHeight="1" spans="1:10">
      <c r="A10" s="7"/>
      <c r="B10" s="7"/>
      <c r="C10" s="7"/>
      <c r="D10" s="5" t="s">
        <v>22</v>
      </c>
      <c r="E10" s="4"/>
      <c r="F10" s="4"/>
      <c r="G10" s="4"/>
      <c r="H10" s="4" t="s">
        <v>20</v>
      </c>
      <c r="I10" s="4"/>
      <c r="J10" s="7" t="s">
        <v>20</v>
      </c>
    </row>
    <row r="11" ht="36" customHeight="1" spans="1:10">
      <c r="A11" s="10" t="s">
        <v>23</v>
      </c>
      <c r="B11" s="7" t="s">
        <v>24</v>
      </c>
      <c r="C11" s="7"/>
      <c r="D11" s="7"/>
      <c r="E11" s="7"/>
      <c r="F11" s="7" t="s">
        <v>25</v>
      </c>
      <c r="G11" s="7"/>
      <c r="H11" s="7"/>
      <c r="I11" s="7"/>
      <c r="J11" s="7"/>
    </row>
    <row r="12" ht="257" customHeight="1" spans="1:10">
      <c r="A12" s="10"/>
      <c r="B12" s="9" t="s">
        <v>26</v>
      </c>
      <c r="C12" s="9"/>
      <c r="D12" s="9"/>
      <c r="E12" s="9"/>
      <c r="F12" s="9" t="s">
        <v>27</v>
      </c>
      <c r="G12" s="9"/>
      <c r="H12" s="9"/>
      <c r="I12" s="9"/>
      <c r="J12" s="9"/>
    </row>
    <row r="13" ht="62.25" customHeight="1" spans="1:10">
      <c r="A13" s="11" t="s">
        <v>28</v>
      </c>
      <c r="B13" s="12" t="s">
        <v>29</v>
      </c>
      <c r="C13" s="13" t="s">
        <v>30</v>
      </c>
      <c r="D13" s="13" t="s">
        <v>31</v>
      </c>
      <c r="E13" s="13" t="s">
        <v>32</v>
      </c>
      <c r="F13" s="14" t="s">
        <v>33</v>
      </c>
      <c r="G13" s="15"/>
      <c r="H13" s="12" t="s">
        <v>34</v>
      </c>
      <c r="I13" s="12" t="s">
        <v>17</v>
      </c>
      <c r="J13" s="7" t="s">
        <v>35</v>
      </c>
    </row>
    <row r="14" s="1" customFormat="1" ht="39" customHeight="1" spans="1:10">
      <c r="A14" s="16"/>
      <c r="B14" s="12" t="s">
        <v>36</v>
      </c>
      <c r="C14" s="17" t="s">
        <v>37</v>
      </c>
      <c r="D14" s="12" t="s">
        <v>38</v>
      </c>
      <c r="E14" s="12" t="s">
        <v>39</v>
      </c>
      <c r="F14" s="12" t="s">
        <v>39</v>
      </c>
      <c r="G14" s="12"/>
      <c r="H14" s="12">
        <v>2</v>
      </c>
      <c r="I14" s="12">
        <v>2</v>
      </c>
      <c r="J14" s="31"/>
    </row>
    <row r="15" s="1" customFormat="1" ht="37.5" customHeight="1" spans="1:10">
      <c r="A15" s="16"/>
      <c r="B15" s="12"/>
      <c r="C15" s="18"/>
      <c r="D15" s="12" t="s">
        <v>40</v>
      </c>
      <c r="E15" s="12" t="s">
        <v>41</v>
      </c>
      <c r="F15" s="12" t="s">
        <v>41</v>
      </c>
      <c r="G15" s="12"/>
      <c r="H15" s="12">
        <v>2</v>
      </c>
      <c r="I15" s="12">
        <v>2</v>
      </c>
      <c r="J15" s="31"/>
    </row>
    <row r="16" s="1" customFormat="1" ht="35.25" customHeight="1" spans="1:10">
      <c r="A16" s="16"/>
      <c r="B16" s="12"/>
      <c r="C16" s="18"/>
      <c r="D16" s="12" t="s">
        <v>42</v>
      </c>
      <c r="E16" s="12" t="s">
        <v>43</v>
      </c>
      <c r="F16" s="12" t="s">
        <v>43</v>
      </c>
      <c r="G16" s="12"/>
      <c r="H16" s="12">
        <v>2</v>
      </c>
      <c r="I16" s="12">
        <v>2</v>
      </c>
      <c r="J16" s="31"/>
    </row>
    <row r="17" s="1" customFormat="1" ht="37.5" customHeight="1" spans="1:10">
      <c r="A17" s="16"/>
      <c r="B17" s="12"/>
      <c r="C17" s="18"/>
      <c r="D17" s="12" t="s">
        <v>44</v>
      </c>
      <c r="E17" s="12" t="s">
        <v>43</v>
      </c>
      <c r="F17" s="12" t="s">
        <v>43</v>
      </c>
      <c r="G17" s="12"/>
      <c r="H17" s="12">
        <v>2</v>
      </c>
      <c r="I17" s="12">
        <v>2</v>
      </c>
      <c r="J17" s="31"/>
    </row>
    <row r="18" s="1" customFormat="1" ht="32.25" customHeight="1" spans="1:10">
      <c r="A18" s="16"/>
      <c r="B18" s="12"/>
      <c r="C18" s="18"/>
      <c r="D18" s="12" t="s">
        <v>45</v>
      </c>
      <c r="E18" s="12" t="s">
        <v>46</v>
      </c>
      <c r="F18" s="14">
        <v>110000</v>
      </c>
      <c r="G18" s="15"/>
      <c r="H18" s="12">
        <v>2</v>
      </c>
      <c r="I18" s="12">
        <v>2</v>
      </c>
      <c r="J18" s="31"/>
    </row>
    <row r="19" s="1" customFormat="1" ht="60.4" customHeight="1" spans="1:10">
      <c r="A19" s="16"/>
      <c r="B19" s="12"/>
      <c r="C19" s="18"/>
      <c r="D19" s="12" t="s">
        <v>47</v>
      </c>
      <c r="E19" s="19" t="s">
        <v>48</v>
      </c>
      <c r="F19" s="20" t="s">
        <v>48</v>
      </c>
      <c r="G19" s="21"/>
      <c r="H19" s="12">
        <v>2.5</v>
      </c>
      <c r="I19" s="12">
        <v>2.5</v>
      </c>
      <c r="J19" s="31"/>
    </row>
    <row r="20" s="1" customFormat="1" ht="32.25" customHeight="1" spans="1:10">
      <c r="A20" s="16"/>
      <c r="B20" s="12"/>
      <c r="C20" s="18"/>
      <c r="D20" s="12" t="s">
        <v>49</v>
      </c>
      <c r="E20" s="12" t="s">
        <v>50</v>
      </c>
      <c r="F20" s="14">
        <v>4</v>
      </c>
      <c r="G20" s="15"/>
      <c r="H20" s="12">
        <v>2</v>
      </c>
      <c r="I20" s="32">
        <f>4/12*2</f>
        <v>0.666666666666667</v>
      </c>
      <c r="J20" s="31" t="s">
        <v>51</v>
      </c>
    </row>
    <row r="21" s="1" customFormat="1" ht="32.25" customHeight="1" spans="1:10">
      <c r="A21" s="16"/>
      <c r="B21" s="12"/>
      <c r="C21" s="18"/>
      <c r="D21" s="12" t="s">
        <v>52</v>
      </c>
      <c r="E21" s="12" t="s">
        <v>53</v>
      </c>
      <c r="F21" s="14" t="s">
        <v>53</v>
      </c>
      <c r="G21" s="15"/>
      <c r="H21" s="12">
        <v>2</v>
      </c>
      <c r="I21" s="12">
        <v>2</v>
      </c>
      <c r="J21" s="31"/>
    </row>
    <row r="22" s="1" customFormat="1" ht="32.25" customHeight="1" spans="1:10">
      <c r="A22" s="16"/>
      <c r="B22" s="12"/>
      <c r="C22" s="18"/>
      <c r="D22" s="12" t="s">
        <v>54</v>
      </c>
      <c r="E22" s="12" t="s">
        <v>55</v>
      </c>
      <c r="F22" s="14" t="s">
        <v>55</v>
      </c>
      <c r="G22" s="15"/>
      <c r="H22" s="12">
        <v>2</v>
      </c>
      <c r="I22" s="12">
        <v>2</v>
      </c>
      <c r="J22" s="31"/>
    </row>
    <row r="23" s="1" customFormat="1" ht="32.25" customHeight="1" spans="1:10">
      <c r="A23" s="16"/>
      <c r="B23" s="12"/>
      <c r="C23" s="18"/>
      <c r="D23" s="12" t="s">
        <v>56</v>
      </c>
      <c r="E23" s="12" t="s">
        <v>39</v>
      </c>
      <c r="F23" s="14" t="s">
        <v>39</v>
      </c>
      <c r="G23" s="15"/>
      <c r="H23" s="12">
        <v>2</v>
      </c>
      <c r="I23" s="12">
        <v>2</v>
      </c>
      <c r="J23" s="31"/>
    </row>
    <row r="24" s="1" customFormat="1" ht="32.25" customHeight="1" spans="1:10">
      <c r="A24" s="16"/>
      <c r="B24" s="12"/>
      <c r="C24" s="18"/>
      <c r="D24" s="12" t="s">
        <v>57</v>
      </c>
      <c r="E24" s="12" t="s">
        <v>58</v>
      </c>
      <c r="F24" s="14" t="s">
        <v>58</v>
      </c>
      <c r="G24" s="15"/>
      <c r="H24" s="12">
        <v>2.5</v>
      </c>
      <c r="I24" s="12">
        <v>2.5</v>
      </c>
      <c r="J24" s="31"/>
    </row>
    <row r="25" s="1" customFormat="1" ht="34.5" customHeight="1" spans="1:10">
      <c r="A25" s="16"/>
      <c r="B25" s="12"/>
      <c r="C25" s="12" t="s">
        <v>59</v>
      </c>
      <c r="D25" s="12" t="s">
        <v>60</v>
      </c>
      <c r="E25" s="12" t="s">
        <v>61</v>
      </c>
      <c r="F25" s="12" t="s">
        <v>61</v>
      </c>
      <c r="G25" s="12"/>
      <c r="H25" s="12">
        <v>2.5</v>
      </c>
      <c r="I25" s="12">
        <v>2.5</v>
      </c>
      <c r="J25" s="31"/>
    </row>
    <row r="26" s="1" customFormat="1" ht="34.5" customHeight="1" spans="1:10">
      <c r="A26" s="16"/>
      <c r="B26" s="12"/>
      <c r="C26" s="12"/>
      <c r="D26" s="12" t="s">
        <v>62</v>
      </c>
      <c r="E26" s="12" t="s">
        <v>63</v>
      </c>
      <c r="F26" s="14" t="s">
        <v>63</v>
      </c>
      <c r="G26" s="15"/>
      <c r="H26" s="12">
        <v>2</v>
      </c>
      <c r="I26" s="12">
        <v>2</v>
      </c>
      <c r="J26" s="31"/>
    </row>
    <row r="27" s="1" customFormat="1" ht="34.5" customHeight="1" spans="1:10">
      <c r="A27" s="16"/>
      <c r="B27" s="12"/>
      <c r="C27" s="12"/>
      <c r="D27" s="12" t="s">
        <v>64</v>
      </c>
      <c r="E27" s="12" t="s">
        <v>63</v>
      </c>
      <c r="F27" s="14" t="s">
        <v>63</v>
      </c>
      <c r="G27" s="15"/>
      <c r="H27" s="12">
        <v>2.5</v>
      </c>
      <c r="I27" s="12">
        <v>2.5</v>
      </c>
      <c r="J27" s="31"/>
    </row>
    <row r="28" s="1" customFormat="1" ht="34.5" customHeight="1" spans="1:10">
      <c r="A28" s="16"/>
      <c r="B28" s="12"/>
      <c r="C28" s="12"/>
      <c r="D28" s="12" t="s">
        <v>65</v>
      </c>
      <c r="E28" s="12" t="s">
        <v>61</v>
      </c>
      <c r="F28" s="12" t="s">
        <v>61</v>
      </c>
      <c r="G28" s="12"/>
      <c r="H28" s="12">
        <v>5</v>
      </c>
      <c r="I28" s="12">
        <v>5</v>
      </c>
      <c r="J28" s="31"/>
    </row>
    <row r="29" s="1" customFormat="1" ht="34.5" customHeight="1" spans="1:10">
      <c r="A29" s="16"/>
      <c r="B29" s="12"/>
      <c r="C29" s="12"/>
      <c r="D29" s="12" t="s">
        <v>66</v>
      </c>
      <c r="E29" s="13" t="s">
        <v>67</v>
      </c>
      <c r="F29" s="22" t="s">
        <v>67</v>
      </c>
      <c r="G29" s="23"/>
      <c r="H29" s="12">
        <v>5</v>
      </c>
      <c r="I29" s="13">
        <v>5</v>
      </c>
      <c r="J29" s="31"/>
    </row>
    <row r="30" ht="33.75" customHeight="1" spans="1:10">
      <c r="A30" s="16"/>
      <c r="B30" s="12"/>
      <c r="C30" s="13" t="s">
        <v>68</v>
      </c>
      <c r="D30" s="13" t="s">
        <v>69</v>
      </c>
      <c r="E30" s="13" t="s">
        <v>70</v>
      </c>
      <c r="F30" s="24" t="s">
        <v>70</v>
      </c>
      <c r="G30" s="23"/>
      <c r="H30" s="12">
        <v>5</v>
      </c>
      <c r="I30" s="13">
        <v>5</v>
      </c>
      <c r="J30" s="4"/>
    </row>
    <row r="31" ht="115.05" customHeight="1" spans="1:10">
      <c r="A31" s="16"/>
      <c r="B31" s="12"/>
      <c r="C31" s="13" t="s">
        <v>71</v>
      </c>
      <c r="D31" s="12" t="s">
        <v>72</v>
      </c>
      <c r="E31" s="12" t="s">
        <v>73</v>
      </c>
      <c r="F31" s="14" t="s">
        <v>74</v>
      </c>
      <c r="G31" s="15"/>
      <c r="H31" s="12">
        <v>5</v>
      </c>
      <c r="I31" s="13">
        <v>5</v>
      </c>
      <c r="J31" s="7"/>
    </row>
    <row r="32" ht="36.75" customHeight="1" spans="1:10">
      <c r="A32" s="16"/>
      <c r="B32" s="12" t="s">
        <v>75</v>
      </c>
      <c r="C32" s="12" t="s">
        <v>76</v>
      </c>
      <c r="D32" s="13" t="s">
        <v>77</v>
      </c>
      <c r="E32" s="13" t="s">
        <v>77</v>
      </c>
      <c r="F32" s="24" t="s">
        <v>77</v>
      </c>
      <c r="G32" s="23"/>
      <c r="H32" s="12"/>
      <c r="I32" s="13"/>
      <c r="J32" s="4"/>
    </row>
    <row r="33" ht="115.05" customHeight="1" spans="1:10">
      <c r="A33" s="16"/>
      <c r="B33" s="12"/>
      <c r="C33" s="12" t="s">
        <v>78</v>
      </c>
      <c r="D33" s="12" t="s">
        <v>79</v>
      </c>
      <c r="E33" s="12" t="s">
        <v>80</v>
      </c>
      <c r="F33" s="14" t="s">
        <v>80</v>
      </c>
      <c r="G33" s="15"/>
      <c r="H33" s="12">
        <v>15</v>
      </c>
      <c r="I33" s="13">
        <v>15</v>
      </c>
      <c r="J33" s="7"/>
    </row>
    <row r="34" ht="42.75" customHeight="1" spans="1:10">
      <c r="A34" s="16"/>
      <c r="B34" s="12"/>
      <c r="C34" s="12" t="s">
        <v>81</v>
      </c>
      <c r="D34" s="13" t="s">
        <v>77</v>
      </c>
      <c r="E34" s="13" t="s">
        <v>77</v>
      </c>
      <c r="F34" s="24" t="s">
        <v>77</v>
      </c>
      <c r="G34" s="23"/>
      <c r="H34" s="12"/>
      <c r="I34" s="13"/>
      <c r="J34" s="4"/>
    </row>
    <row r="35" ht="71" customHeight="1" spans="1:10">
      <c r="A35" s="16"/>
      <c r="B35" s="12"/>
      <c r="C35" s="12" t="s">
        <v>82</v>
      </c>
      <c r="D35" s="12" t="s">
        <v>83</v>
      </c>
      <c r="E35" s="13" t="s">
        <v>84</v>
      </c>
      <c r="F35" s="24" t="s">
        <v>84</v>
      </c>
      <c r="G35" s="23"/>
      <c r="H35" s="12">
        <v>15</v>
      </c>
      <c r="I35" s="13">
        <v>15</v>
      </c>
      <c r="J35" s="4"/>
    </row>
    <row r="36" ht="46.5" customHeight="1" spans="1:10">
      <c r="A36" s="16"/>
      <c r="B36" s="17" t="s">
        <v>85</v>
      </c>
      <c r="C36" s="17" t="s">
        <v>86</v>
      </c>
      <c r="D36" s="12" t="s">
        <v>87</v>
      </c>
      <c r="E36" s="25">
        <v>0.8</v>
      </c>
      <c r="F36" s="22">
        <v>0.973</v>
      </c>
      <c r="G36" s="23"/>
      <c r="H36" s="12">
        <v>10</v>
      </c>
      <c r="I36" s="13">
        <v>10</v>
      </c>
      <c r="J36" s="4"/>
    </row>
    <row r="37" ht="32.25" customHeight="1" spans="1:10">
      <c r="A37" s="26" t="s">
        <v>88</v>
      </c>
      <c r="B37" s="26"/>
      <c r="C37" s="26"/>
      <c r="D37" s="26"/>
      <c r="E37" s="26"/>
      <c r="F37" s="26"/>
      <c r="G37" s="26"/>
      <c r="H37" s="26">
        <f>SUM(H14:H36)+H7</f>
        <v>100</v>
      </c>
      <c r="I37" s="33">
        <f>SUM(I14:I36)+J7</f>
        <v>98.3690054874382</v>
      </c>
      <c r="J37" s="4"/>
    </row>
    <row r="38" ht="153.6" customHeight="1" spans="1:10">
      <c r="A38" s="27" t="s">
        <v>89</v>
      </c>
      <c r="B38" s="28"/>
      <c r="C38" s="28"/>
      <c r="D38" s="28"/>
      <c r="E38" s="28"/>
      <c r="F38" s="28"/>
      <c r="G38" s="28"/>
      <c r="H38" s="28"/>
      <c r="I38" s="28"/>
      <c r="J38" s="28"/>
    </row>
  </sheetData>
  <mergeCells count="47">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A37:G37"/>
    <mergeCell ref="A38:J38"/>
    <mergeCell ref="A11:A12"/>
    <mergeCell ref="A13:A36"/>
    <mergeCell ref="B14:B31"/>
    <mergeCell ref="B32:B35"/>
    <mergeCell ref="C14:C24"/>
    <mergeCell ref="C25:C29"/>
    <mergeCell ref="A6:C10"/>
  </mergeCells>
  <pageMargins left="0.708333333333333" right="0.511805555555556" top="0.550694444444444" bottom="0.550694444444444" header="0.314583333333333" footer="0.314583333333333"/>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秉</cp:lastModifiedBy>
  <dcterms:created xsi:type="dcterms:W3CDTF">2015-06-07T02:17:00Z</dcterms:created>
  <cp:lastPrinted>2021-04-29T10:07:00Z</cp:lastPrinted>
  <dcterms:modified xsi:type="dcterms:W3CDTF">2025-02-28T06:12:01Z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EEC4BB8407984A9C92AA85AD698AFB7F</vt:lpwstr>
  </property>
</Properties>
</file>