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externalLink+xml" PartName="/xl/externalLinks/externalLink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externalReferences>
    <externalReference r:id="rId2"/>
  </externalReferences>
  <definedNames>
    <definedName name="_xlnm.Print_Area" localSheetId="0">附件2!$A$1:$J$25</definedName>
  </definedNames>
  <calcPr calcId="144525" concurrentCalc="0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<sst xmlns="http://schemas.openxmlformats.org/spreadsheetml/2006/main" count="72">
  <si>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</si>
  <si>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</si>
  <si>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</si>
  <si>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呼吸危重症患者的早期康复治疗策略研究</t>
  </si>
  <si>
    <t>主管部门</t>
  </si>
  <si>
    <t>北京市卫生健康委员会</t>
  </si>
  <si>
    <t>实施单位</t>
  </si>
  <si>
    <t>北京市呼吸疾病研究所</t>
  </si>
  <si>
    <t>项目负责人</t>
  </si>
  <si>
    <t>童朝晖</t>
  </si>
  <si>
    <t>联系电话</t>
  </si>
  <si>
    <t>010-85231543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</si>
  <si>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</si>
  <si>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</si>
  <si>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</si>
  <si>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</si>
  <si>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</si>
  <si>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</si>
  <si>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</si>
  <si>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</si>
  <si>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</si>
  <si>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</si>
  <si>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</si>
  <si>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</si>
  <si>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</si>
  <si>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</si>
  <si>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</si>
  <si>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进一步完善呼吸危重症患者的早期康复治疗方案与策略，完善规范化的早期康复临床体系；目标2：按照方案完成150例患者的早期康复临床实践，观察策略实施对患者相关指标的影响，收集病例数据；目标3：完成半年及一年数据整理与分析，总结工作，撰写文章；目标4：召开培训班，进行方案的临床推广</t>
  </si>
  <si>
    <t>目标1已完成；目标二部分完成，已完成90例患者的早期康复临床实践；目标3已完成部分，以发表文章2篇；目标4已完成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</si>
  <si>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</si>
  <si>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</si>
  <si>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</si>
  <si>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</si>
  <si>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</si>
  <si>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</si>
  <si>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</si>
  <si>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</si>
  <si>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</si>
  <si>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</si>
  <si>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撰写文章数；</t>
  </si>
  <si>
    <t>2篇文章；</t>
  </si>
  <si>
    <t>两篇文章已完成</t>
  </si>
  <si>
    <t>按照方案完成早期康复治疗的呼吸危重症患者数；</t>
  </si>
  <si>
    <t>患者150例；</t>
  </si>
  <si>
    <t>患者90例；</t>
  </si>
  <si>
    <t>由于疫情原因，病例数不够，且外出支援人员过多，人员缺乏</t>
  </si>
  <si>
    <t>质量指标</t>
  </si>
  <si>
    <t>呼吸危重症患者接受早期康复治疗的比率；呼吸危重症患者接受早期康复治疗的规范性；</t>
  </si>
  <si>
    <t>均≥80%</t>
  </si>
  <si>
    <t>时效指标</t>
  </si>
  <si>
    <t>项目方案实施；项目1年中期总结；项目1年数据整理与分析，总结；文章撰写；</t>
  </si>
  <si>
    <t>2020年1-11月；2020年7月；2020年11月；2020年11-12月；</t>
  </si>
  <si>
    <t>1年数据整理与分析总结部分完成，其它均已完成</t>
  </si>
  <si>
    <t>成本指标</t>
  </si>
  <si>
    <t>项目预算</t>
  </si>
  <si>
    <t>313.4522万元</t>
  </si>
  <si>
    <t>313.4437万元</t>
  </si>
  <si>
    <t>效果指标(30分)</t>
  </si>
  <si>
    <t>经济效益
指标</t>
  </si>
  <si>
    <t>无</t>
  </si>
  <si>
    <t>社会效益
指标</t>
  </si>
  <si>
    <t>明确临床干预措施疗效，提升诊疗水平；</t>
  </si>
  <si>
    <t>效果资料量化程度有所不足</t>
  </si>
  <si>
    <t>生态效益
指标</t>
  </si>
  <si>
    <t>可持续影响指标</t>
  </si>
  <si>
    <t>完善呼吸危重症患者的早期康复治疗方案与策略，完善规范化的早期康复临床体系；明确临床研究干预措施疗效，进而提升诊疗水平</t>
  </si>
  <si>
    <t>满意度
指标
（10分）</t>
  </si>
  <si>
    <t>服务对象满意度指标</t>
  </si>
  <si>
    <t>患者满意度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</si>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</sst>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/>
    </xf>
    <xf numFmtId="43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/10.216.25.28/Users/swss1/Desktop/&#21355;&#20581;&#22996;&#32489;&#25928;&#33258;&#35780;/1&#21271;&#20140;&#24066;&#21628;&#21560;&#30142;&#30149;&#30740;&#31350;&#25152;6&#20010;&#24050;&#21457;&#22925;&#22992;&#8730;/&#21271;&#20140;&#24066;&#21628;&#21560;&#30142;&#30149;&#30740;&#31350;&#25152;/&#21271;&#20140;&#24066;&#21628;&#21560;&#30142;&#30149;&#30740;&#31350;&#25152;/2_2020&#24180;&#39033;&#30446;&#25903;&#20986;&#32489;&#25928;&#30446;&#26631;&#30003;&#25253;&#34920;(4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"/>
    </sheetNames>
    <sheetDataSet>
      <sheetData sheetId="0">
        <row r="29">
          <cell r="L29" t="str">
            <v>≥90%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5.8" customWidth="1"/>
    <col min="7" max="7" width="15.5333333333333" customWidth="1"/>
    <col min="10" max="10" width="14.6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 t="s">
        <v>11</v>
      </c>
      <c r="I5" s="5"/>
      <c r="J5" s="5"/>
    </row>
    <row r="6" ht="29.25" spans="1:10">
      <c r="A6" s="6" t="s">
        <v>12</v>
      </c>
      <c r="B6" s="6"/>
      <c r="C6" s="6"/>
      <c r="D6" s="3"/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3" t="s">
        <v>18</v>
      </c>
    </row>
    <row r="7" ht="20.1" customHeight="1" spans="1:10">
      <c r="A7" s="6"/>
      <c r="B7" s="6"/>
      <c r="C7" s="6"/>
      <c r="D7" s="7" t="s">
        <v>19</v>
      </c>
      <c r="E7" s="8">
        <v>313.4522</v>
      </c>
      <c r="F7" s="8">
        <v>313.4522</v>
      </c>
      <c r="G7" s="8">
        <v>313.4437</v>
      </c>
      <c r="H7" s="3">
        <v>10</v>
      </c>
      <c r="I7" s="25">
        <f>G7/F7</f>
        <v>0.999972882627718</v>
      </c>
      <c r="J7" s="6">
        <v>10</v>
      </c>
    </row>
    <row r="8" ht="29.25" spans="1:10">
      <c r="A8" s="6"/>
      <c r="B8" s="6"/>
      <c r="C8" s="6"/>
      <c r="D8" s="9" t="s">
        <v>20</v>
      </c>
      <c r="E8" s="8">
        <v>313.4522</v>
      </c>
      <c r="F8" s="8">
        <v>313.4522</v>
      </c>
      <c r="G8" s="8">
        <v>313.4437</v>
      </c>
      <c r="H8" s="3" t="s">
        <v>21</v>
      </c>
      <c r="I8" s="25">
        <f>G8/F8</f>
        <v>0.999972882627718</v>
      </c>
      <c r="J8" s="6" t="s">
        <v>21</v>
      </c>
    </row>
    <row r="9" ht="24.95" customHeight="1" spans="1:10">
      <c r="A9" s="6"/>
      <c r="B9" s="6"/>
      <c r="C9" s="6"/>
      <c r="D9" s="3" t="s">
        <v>22</v>
      </c>
      <c r="E9" s="3"/>
      <c r="F9" s="3"/>
      <c r="G9" s="3"/>
      <c r="H9" s="3" t="s">
        <v>21</v>
      </c>
      <c r="I9" s="3"/>
      <c r="J9" s="6"/>
    </row>
    <row r="10" ht="18.95" customHeight="1" spans="1:10">
      <c r="A10" s="6"/>
      <c r="B10" s="6"/>
      <c r="C10" s="6"/>
      <c r="D10" s="4" t="s">
        <v>23</v>
      </c>
      <c r="E10" s="3"/>
      <c r="F10" s="3"/>
      <c r="G10" s="3"/>
      <c r="H10" s="3" t="s">
        <v>21</v>
      </c>
      <c r="I10" s="3"/>
      <c r="J10" s="6" t="s">
        <v>21</v>
      </c>
    </row>
    <row r="11" ht="26.1" customHeight="1" spans="1:10">
      <c r="A11" s="10" t="s">
        <v>24</v>
      </c>
      <c r="B11" s="6" t="s">
        <v>25</v>
      </c>
      <c r="C11" s="6"/>
      <c r="D11" s="6"/>
      <c r="E11" s="6"/>
      <c r="F11" s="6" t="s">
        <v>26</v>
      </c>
      <c r="G11" s="6"/>
      <c r="H11" s="6"/>
      <c r="I11" s="6"/>
      <c r="J11" s="6"/>
    </row>
    <row r="12" ht="108" customHeight="1" spans="1:10">
      <c r="A12" s="10"/>
      <c r="B12" s="6" t="s">
        <v>27</v>
      </c>
      <c r="C12" s="6"/>
      <c r="D12" s="6"/>
      <c r="E12" s="6"/>
      <c r="F12" s="9" t="s">
        <v>28</v>
      </c>
      <c r="G12" s="9"/>
      <c r="H12" s="9"/>
      <c r="I12" s="9"/>
      <c r="J12" s="9"/>
    </row>
    <row r="13" ht="29.25" spans="1:10">
      <c r="A13" s="10" t="s">
        <v>29</v>
      </c>
      <c r="B13" s="6" t="s">
        <v>30</v>
      </c>
      <c r="C13" s="3" t="s">
        <v>31</v>
      </c>
      <c r="D13" s="3" t="s">
        <v>32</v>
      </c>
      <c r="E13" s="3" t="s">
        <v>33</v>
      </c>
      <c r="F13" s="11" t="s">
        <v>34</v>
      </c>
      <c r="G13" s="12"/>
      <c r="H13" s="6" t="s">
        <v>35</v>
      </c>
      <c r="I13" s="6" t="s">
        <v>18</v>
      </c>
      <c r="J13" s="6" t="s">
        <v>36</v>
      </c>
    </row>
    <row r="14" ht="47.25" customHeight="1" spans="1:10">
      <c r="A14" s="10"/>
      <c r="B14" s="13" t="s">
        <v>37</v>
      </c>
      <c r="C14" s="14" t="s">
        <v>38</v>
      </c>
      <c r="D14" s="3" t="s">
        <v>39</v>
      </c>
      <c r="E14" s="3" t="s">
        <v>40</v>
      </c>
      <c r="F14" s="11" t="s">
        <v>41</v>
      </c>
      <c r="G14" s="12"/>
      <c r="H14" s="6">
        <v>10</v>
      </c>
      <c r="I14" s="6">
        <v>10</v>
      </c>
      <c r="J14" s="6"/>
    </row>
    <row r="15" ht="72" spans="1:10">
      <c r="A15" s="10"/>
      <c r="B15" s="15"/>
      <c r="C15" s="16"/>
      <c r="D15" s="9" t="s">
        <v>42</v>
      </c>
      <c r="E15" s="6" t="s">
        <v>43</v>
      </c>
      <c r="F15" s="11" t="s">
        <v>44</v>
      </c>
      <c r="G15" s="12"/>
      <c r="H15" s="6">
        <v>10</v>
      </c>
      <c r="I15" s="6">
        <f>90/150*10</f>
        <v>6</v>
      </c>
      <c r="J15" s="6" t="s">
        <v>45</v>
      </c>
    </row>
    <row r="16" ht="102" customHeight="1" spans="1:10">
      <c r="A16" s="10"/>
      <c r="B16" s="15"/>
      <c r="C16" s="3" t="s">
        <v>46</v>
      </c>
      <c r="D16" s="9" t="s">
        <v>47</v>
      </c>
      <c r="E16" s="6" t="s">
        <v>48</v>
      </c>
      <c r="F16" s="11" t="s">
        <v>48</v>
      </c>
      <c r="G16" s="12"/>
      <c r="H16" s="6">
        <v>10</v>
      </c>
      <c r="I16" s="6">
        <v>10</v>
      </c>
      <c r="J16" s="6"/>
    </row>
    <row r="17" ht="131.25" customHeight="1" spans="1:10">
      <c r="A17" s="10"/>
      <c r="B17" s="15"/>
      <c r="C17" s="3" t="s">
        <v>49</v>
      </c>
      <c r="D17" s="9" t="s">
        <v>50</v>
      </c>
      <c r="E17" s="9" t="s">
        <v>51</v>
      </c>
      <c r="F17" s="17" t="s">
        <v>52</v>
      </c>
      <c r="G17" s="18"/>
      <c r="H17" s="6">
        <v>10</v>
      </c>
      <c r="I17" s="6">
        <v>9</v>
      </c>
      <c r="J17" s="6" t="s">
        <v>45</v>
      </c>
    </row>
    <row r="18" ht="24" customHeight="1" spans="1:10">
      <c r="A18" s="10"/>
      <c r="B18" s="19"/>
      <c r="C18" s="3" t="s">
        <v>53</v>
      </c>
      <c r="D18" s="6" t="s">
        <v>54</v>
      </c>
      <c r="E18" s="20" t="s">
        <v>55</v>
      </c>
      <c r="F18" s="21" t="s">
        <v>56</v>
      </c>
      <c r="G18" s="12"/>
      <c r="H18" s="6">
        <v>10</v>
      </c>
      <c r="I18" s="6">
        <v>10</v>
      </c>
      <c r="J18" s="6"/>
    </row>
    <row r="19" ht="29.25" spans="1:10">
      <c r="A19" s="10"/>
      <c r="B19" s="6" t="s">
        <v>57</v>
      </c>
      <c r="C19" s="6" t="s">
        <v>58</v>
      </c>
      <c r="D19" s="6" t="s">
        <v>59</v>
      </c>
      <c r="E19" s="6" t="s">
        <v>59</v>
      </c>
      <c r="F19" s="11" t="s">
        <v>59</v>
      </c>
      <c r="G19" s="12"/>
      <c r="H19" s="6"/>
      <c r="I19" s="6"/>
      <c r="J19" s="6"/>
    </row>
    <row r="20" ht="43.5" spans="1:10">
      <c r="A20" s="10"/>
      <c r="B20" s="6"/>
      <c r="C20" s="6" t="s">
        <v>60</v>
      </c>
      <c r="D20" s="9" t="s">
        <v>61</v>
      </c>
      <c r="E20" s="6" t="s">
        <v>61</v>
      </c>
      <c r="F20" s="11" t="s">
        <v>61</v>
      </c>
      <c r="G20" s="12"/>
      <c r="H20" s="6">
        <v>15</v>
      </c>
      <c r="I20" s="6">
        <v>14</v>
      </c>
      <c r="J20" s="6" t="s">
        <v>62</v>
      </c>
    </row>
    <row r="21" ht="29.25" spans="1:10">
      <c r="A21" s="10"/>
      <c r="B21" s="6"/>
      <c r="C21" s="6" t="s">
        <v>63</v>
      </c>
      <c r="D21" s="6"/>
      <c r="E21" s="6"/>
      <c r="F21" s="11"/>
      <c r="G21" s="12"/>
      <c r="H21" s="6"/>
      <c r="I21" s="6"/>
      <c r="J21" s="6"/>
    </row>
    <row r="22" ht="144.4" customHeight="1" spans="1:10">
      <c r="A22" s="10"/>
      <c r="B22" s="6"/>
      <c r="C22" s="6" t="s">
        <v>64</v>
      </c>
      <c r="D22" s="6" t="s">
        <v>65</v>
      </c>
      <c r="E22" s="6" t="s">
        <v>65</v>
      </c>
      <c r="F22" s="11" t="s">
        <v>65</v>
      </c>
      <c r="G22" s="12"/>
      <c r="H22" s="6">
        <v>15</v>
      </c>
      <c r="I22" s="6">
        <v>14</v>
      </c>
      <c r="J22" s="6" t="s">
        <v>62</v>
      </c>
    </row>
    <row r="23" ht="57.75" spans="1:10">
      <c r="A23" s="10"/>
      <c r="B23" s="6" t="s">
        <v>66</v>
      </c>
      <c r="C23" s="6" t="s">
        <v>67</v>
      </c>
      <c r="D23" s="6" t="s">
        <v>68</v>
      </c>
      <c r="E23" s="6" t="str">
        <f>[1]Sheet!$L$29</f>
        <v>≥90%</v>
      </c>
      <c r="F23" s="11" t="str">
        <f t="shared" ref="F23" si="0">$E$23</f>
        <v>≥90%</v>
      </c>
      <c r="G23" s="12"/>
      <c r="H23" s="6">
        <v>10</v>
      </c>
      <c r="I23" s="6">
        <v>9</v>
      </c>
      <c r="J23" s="6" t="s">
        <v>69</v>
      </c>
    </row>
    <row r="24" ht="15" spans="1:10">
      <c r="A24" s="22" t="s">
        <v>70</v>
      </c>
      <c r="B24" s="22"/>
      <c r="C24" s="22"/>
      <c r="D24" s="22"/>
      <c r="E24" s="22"/>
      <c r="F24" s="22"/>
      <c r="G24" s="22"/>
      <c r="H24" s="22">
        <f>SUM(H14:H23)+H7</f>
        <v>100</v>
      </c>
      <c r="I24" s="22">
        <f>SUM(I14:I23)+J7</f>
        <v>92</v>
      </c>
      <c r="J24" s="3"/>
    </row>
    <row r="25" ht="153.6" customHeight="1" spans="1:10">
      <c r="A25" s="23" t="s">
        <v>71</v>
      </c>
      <c r="B25" s="24"/>
      <c r="C25" s="24"/>
      <c r="D25" s="24"/>
      <c r="E25" s="24"/>
      <c r="F25" s="24"/>
      <c r="G25" s="24"/>
      <c r="H25" s="24"/>
      <c r="I25" s="24"/>
      <c r="J25" s="24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2021-06-09T02:45:14Z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