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附件2!$A$1:$J$32</definedName>
  </definedNames>
  <calcPr calcId="144525" concurrentCalc="0"/>
</workbook>
</file>

<file path=xl/sharedStrings.xml><?xml version="1.0" encoding="utf-8"?>
<sst xmlns="http://schemas.openxmlformats.org/spreadsheetml/2006/main" count="88">
  <si>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</si>
  <si>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</si>
  <si>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</si>
  <si>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改革与发展</t>
  </si>
  <si>
    <t>主管部门</t>
  </si>
  <si>
    <t>北京市卫生健康委员会</t>
  </si>
  <si>
    <t>实施单位</t>
  </si>
  <si>
    <t>北京市呼吸疾病研究所</t>
  </si>
  <si>
    <t>项目负责人</t>
  </si>
  <si>
    <t>童朝晖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</si>
  <si>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</si>
  <si>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</si>
  <si>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</si>
  <si>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</si>
  <si>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</si>
  <si>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</si>
  <si>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</si>
  <si>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</si>
  <si>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</si>
  <si>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</si>
  <si>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</si>
  <si>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</si>
  <si>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</si>
  <si>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</si>
  <si>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</si>
  <si>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</si>
  <si>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纳入CAP50例；构建1个戒烟患者前瞻性队列；收集120例IIP(除IPF)患者；初步探究PCP及PCP合并CMV感染与记忆性NK细胞的关系；纳入10例非小细胞肺癌患者；重度过敏性哮喘患者临床入组病例60例；特发性肺间质纤维化患者60例；初步探究肺癌细胞源外泌体和肺支气管上皮细胞源外泌体miRNA、lncRNA表达谱差异；</t>
  </si>
  <si>
    <t>纳入CAP46例；构建1个戒烟患者前瞻性队列；收集120例IIP(除IPF)患者；初步探究PCP及PCP合并CMV感染与记忆性NK细胞的关系；纳入10例非小细胞肺癌患者；重度过敏性哮喘患者临床入组病例60例；特发性肺间质纤维化患者48例；初步探究肺癌细胞源外泌体和肺支气管上皮细胞源外泌体miRNA、lncRNA表达谱差异；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</si>
  <si>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</si>
  <si>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</si>
  <si>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</si>
  <si>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</si>
  <si>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</si>
  <si>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</si>
  <si>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</si>
  <si>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</si>
  <si>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</si>
  <si>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</si>
  <si>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纳入CAP病例</t>
  </si>
  <si>
    <t>纳入50例CAP患者</t>
  </si>
  <si>
    <t>纳入46例CAP患者</t>
  </si>
  <si>
    <t>已经满足研究分析要求，目前正在文章投稿状态，剩下的患者也会继续招募</t>
  </si>
  <si>
    <t>戒烟患者队列</t>
  </si>
  <si>
    <t>戒烟患者队列50例</t>
  </si>
  <si>
    <t>戒烟患者队列59例</t>
  </si>
  <si>
    <t>IIP（除IPF）患者</t>
  </si>
  <si>
    <t>IIP(除IPF)患者120例</t>
  </si>
  <si>
    <t>非小细胞肺癌患者</t>
  </si>
  <si>
    <t>非小细胞肺癌患者10例</t>
  </si>
  <si>
    <t>重度过敏性哮喘患者</t>
  </si>
  <si>
    <t>重度过敏性哮喘患者60例</t>
  </si>
  <si>
    <t>特发性肺间质纤维化患者</t>
  </si>
  <si>
    <t>特发性肺间质纤维化患者60例</t>
  </si>
  <si>
    <t>特发性肺间质纤维化患者48例</t>
  </si>
  <si>
    <t>质量指标</t>
  </si>
  <si>
    <t>入组病例资料完整度</t>
  </si>
  <si>
    <t>入组病例资料完整度&gt;90%</t>
  </si>
  <si>
    <t>队列研究失访率</t>
  </si>
  <si>
    <t>队列研究失访率&lt;15%</t>
  </si>
  <si>
    <t>时效指标</t>
  </si>
  <si>
    <t>项目启动、招募患者</t>
  </si>
  <si>
    <t>第一季度至第二季度</t>
  </si>
  <si>
    <t>数据采集、临床检查与实验室检测</t>
  </si>
  <si>
    <t>第三季度</t>
  </si>
  <si>
    <t>数据录入与整理、撰写研究报告</t>
  </si>
  <si>
    <t>第四季度</t>
  </si>
  <si>
    <t>疫情导致患者招募迟缓，部分研究未入组全部病例</t>
  </si>
  <si>
    <t>成本指标</t>
  </si>
  <si>
    <t>预算</t>
  </si>
  <si>
    <t>192.75万元</t>
  </si>
  <si>
    <t>192.743544万元</t>
  </si>
  <si>
    <t>效果指标(30分)</t>
  </si>
  <si>
    <t>经济效益
指标</t>
  </si>
  <si>
    <t>无</t>
  </si>
  <si>
    <t>社会效益
指标</t>
  </si>
  <si>
    <t>提高疾病预防控制与医疗技术，有效保障社会和谐稳定发展</t>
  </si>
  <si>
    <t>效果资料量化程度有所不足</t>
  </si>
  <si>
    <t>生态效益
指标</t>
  </si>
  <si>
    <t>可持续影响指标</t>
  </si>
  <si>
    <t>明确干预措施疗效，探究呼吸系统疾病发病机制</t>
  </si>
  <si>
    <t>部分研究诊疗措施效果还需招募全部病例后加以验证</t>
  </si>
  <si>
    <t>满意度
指标
（10分）</t>
  </si>
  <si>
    <t>服务对象满意度指标</t>
  </si>
  <si>
    <t>研究对象满意度</t>
  </si>
  <si>
    <t>&gt;90%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</si>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</sst>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11">
    <font>
      <sz val="11"/>
      <color indexed="8"/>
      <name val="等线"/>
      <charset val="134"/>
    </font>
    <font>
      <sz val="11"/>
      <color indexed="10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27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2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24.8666666666667" customWidth="1"/>
    <col min="6" max="6" width="13.4" customWidth="1"/>
    <col min="7" max="7" width="11.6" customWidth="1"/>
    <col min="10" max="10" width="14.6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85231610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4">
        <v>192.75</v>
      </c>
      <c r="F7" s="4">
        <v>192.75</v>
      </c>
      <c r="G7" s="4">
        <v>192.743544</v>
      </c>
      <c r="H7" s="4">
        <v>10</v>
      </c>
      <c r="I7" s="26">
        <f>G7/F7</f>
        <v>0.999966505836576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192.75</v>
      </c>
      <c r="F8" s="4">
        <v>192.75</v>
      </c>
      <c r="G8" s="4">
        <v>192.743544</v>
      </c>
      <c r="H8" s="4" t="s">
        <v>20</v>
      </c>
      <c r="I8" s="26">
        <f>G8/F8</f>
        <v>0.999966505836576</v>
      </c>
      <c r="J8" s="7" t="s">
        <v>20</v>
      </c>
    </row>
    <row r="9" ht="24.9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8.9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.1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24.25" customHeight="1" spans="1:10">
      <c r="A12" s="10"/>
      <c r="B12" s="9" t="s">
        <v>26</v>
      </c>
      <c r="C12" s="9"/>
      <c r="D12" s="9"/>
      <c r="E12" s="9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53.65" customHeight="1" spans="1:10">
      <c r="A14" s="10"/>
      <c r="B14" s="7" t="s">
        <v>36</v>
      </c>
      <c r="C14" s="13" t="s">
        <v>37</v>
      </c>
      <c r="D14" s="7" t="s">
        <v>38</v>
      </c>
      <c r="E14" s="7" t="s">
        <v>39</v>
      </c>
      <c r="F14" s="11" t="s">
        <v>40</v>
      </c>
      <c r="G14" s="12"/>
      <c r="H14" s="7">
        <v>5</v>
      </c>
      <c r="I14" s="4">
        <f>46/50*5</f>
        <v>4.6</v>
      </c>
      <c r="J14" s="7" t="s">
        <v>41</v>
      </c>
    </row>
    <row r="15" ht="34.9" customHeight="1" spans="1:10">
      <c r="A15" s="10"/>
      <c r="B15" s="7"/>
      <c r="C15" s="14"/>
      <c r="D15" s="7" t="s">
        <v>42</v>
      </c>
      <c r="E15" s="7" t="s">
        <v>43</v>
      </c>
      <c r="F15" s="11" t="s">
        <v>44</v>
      </c>
      <c r="G15" s="12"/>
      <c r="H15" s="7">
        <v>5</v>
      </c>
      <c r="I15" s="4">
        <v>5</v>
      </c>
      <c r="J15" s="4"/>
    </row>
    <row r="16" ht="35.75" customHeight="1" spans="1:10">
      <c r="A16" s="10"/>
      <c r="B16" s="7"/>
      <c r="C16" s="14"/>
      <c r="D16" s="7" t="s">
        <v>45</v>
      </c>
      <c r="E16" s="7" t="s">
        <v>46</v>
      </c>
      <c r="F16" s="11" t="s">
        <v>46</v>
      </c>
      <c r="G16" s="12"/>
      <c r="H16" s="7">
        <v>5</v>
      </c>
      <c r="I16" s="4">
        <v>5</v>
      </c>
      <c r="J16" s="4"/>
    </row>
    <row r="17" ht="38.35" customHeight="1" spans="1:10">
      <c r="A17" s="10"/>
      <c r="B17" s="7"/>
      <c r="C17" s="14"/>
      <c r="D17" s="7" t="s">
        <v>47</v>
      </c>
      <c r="E17" s="7" t="s">
        <v>48</v>
      </c>
      <c r="F17" s="11" t="s">
        <v>48</v>
      </c>
      <c r="G17" s="12"/>
      <c r="H17" s="7">
        <v>5</v>
      </c>
      <c r="I17" s="4">
        <v>5</v>
      </c>
      <c r="J17" s="4"/>
    </row>
    <row r="18" ht="43.25" customHeight="1" spans="1:10">
      <c r="A18" s="10"/>
      <c r="B18" s="7"/>
      <c r="C18" s="14"/>
      <c r="D18" s="7" t="s">
        <v>49</v>
      </c>
      <c r="E18" s="7" t="s">
        <v>50</v>
      </c>
      <c r="F18" s="11" t="s">
        <v>50</v>
      </c>
      <c r="G18" s="12"/>
      <c r="H18" s="7">
        <v>5</v>
      </c>
      <c r="I18" s="4">
        <v>5</v>
      </c>
      <c r="J18" s="4"/>
    </row>
    <row r="19" ht="42.4" customHeight="1" spans="1:10">
      <c r="A19" s="10"/>
      <c r="B19" s="7"/>
      <c r="C19" s="15"/>
      <c r="D19" s="7" t="s">
        <v>51</v>
      </c>
      <c r="E19" s="7" t="s">
        <v>52</v>
      </c>
      <c r="F19" s="11" t="s">
        <v>53</v>
      </c>
      <c r="G19" s="12"/>
      <c r="H19" s="7">
        <v>5</v>
      </c>
      <c r="I19" s="4">
        <f>48/60*5</f>
        <v>4</v>
      </c>
      <c r="J19" s="7" t="s">
        <v>41</v>
      </c>
    </row>
    <row r="20" ht="34.9" customHeight="1" spans="1:10">
      <c r="A20" s="10"/>
      <c r="B20" s="7"/>
      <c r="C20" s="16" t="s">
        <v>54</v>
      </c>
      <c r="D20" s="7" t="s">
        <v>55</v>
      </c>
      <c r="E20" s="7" t="s">
        <v>56</v>
      </c>
      <c r="F20" s="11" t="s">
        <v>56</v>
      </c>
      <c r="G20" s="12"/>
      <c r="H20" s="7">
        <v>2</v>
      </c>
      <c r="I20" s="4">
        <v>2</v>
      </c>
      <c r="J20" s="4"/>
    </row>
    <row r="21" ht="24" customHeight="1" spans="1:10">
      <c r="A21" s="10"/>
      <c r="B21" s="7"/>
      <c r="C21" s="17"/>
      <c r="D21" s="7" t="s">
        <v>57</v>
      </c>
      <c r="E21" s="7" t="s">
        <v>58</v>
      </c>
      <c r="F21" s="11" t="s">
        <v>58</v>
      </c>
      <c r="G21" s="12"/>
      <c r="H21" s="7">
        <v>2</v>
      </c>
      <c r="I21" s="4">
        <v>2</v>
      </c>
      <c r="J21" s="4"/>
    </row>
    <row r="22" s="1" customFormat="1" ht="39.4" customHeight="1" spans="1:10">
      <c r="A22" s="18"/>
      <c r="B22" s="19"/>
      <c r="C22" s="16" t="s">
        <v>59</v>
      </c>
      <c r="D22" s="7" t="s">
        <v>60</v>
      </c>
      <c r="E22" s="7" t="s">
        <v>61</v>
      </c>
      <c r="F22" s="11" t="s">
        <v>61</v>
      </c>
      <c r="G22" s="12"/>
      <c r="H22" s="7">
        <v>2</v>
      </c>
      <c r="I22" s="4">
        <v>2</v>
      </c>
      <c r="J22" s="4"/>
    </row>
    <row r="23" s="1" customFormat="1" ht="33.4" customHeight="1" spans="1:10">
      <c r="A23" s="18"/>
      <c r="B23" s="19"/>
      <c r="C23" s="20"/>
      <c r="D23" s="7" t="s">
        <v>62</v>
      </c>
      <c r="E23" s="7" t="s">
        <v>63</v>
      </c>
      <c r="F23" s="11" t="s">
        <v>63</v>
      </c>
      <c r="G23" s="12"/>
      <c r="H23" s="7">
        <v>2</v>
      </c>
      <c r="I23" s="4">
        <v>2</v>
      </c>
      <c r="J23" s="4"/>
    </row>
    <row r="24" s="1" customFormat="1" ht="43.9" customHeight="1" spans="1:10">
      <c r="A24" s="18"/>
      <c r="B24" s="19"/>
      <c r="C24" s="17"/>
      <c r="D24" s="7" t="s">
        <v>64</v>
      </c>
      <c r="E24" s="7" t="s">
        <v>65</v>
      </c>
      <c r="F24" s="11" t="s">
        <v>65</v>
      </c>
      <c r="G24" s="12"/>
      <c r="H24" s="7">
        <v>2</v>
      </c>
      <c r="I24" s="4">
        <v>1</v>
      </c>
      <c r="J24" s="7" t="s">
        <v>66</v>
      </c>
    </row>
    <row r="25" ht="24" customHeight="1" spans="1:10">
      <c r="A25" s="10"/>
      <c r="B25" s="7"/>
      <c r="C25" s="4" t="s">
        <v>67</v>
      </c>
      <c r="D25" s="4" t="s">
        <v>68</v>
      </c>
      <c r="E25" s="7" t="s">
        <v>69</v>
      </c>
      <c r="F25" s="11" t="s">
        <v>70</v>
      </c>
      <c r="G25" s="12"/>
      <c r="H25" s="7">
        <v>10</v>
      </c>
      <c r="I25" s="4">
        <v>10</v>
      </c>
      <c r="J25" s="4"/>
    </row>
    <row r="26" ht="29.25" spans="1:10">
      <c r="A26" s="10"/>
      <c r="B26" s="7" t="s">
        <v>71</v>
      </c>
      <c r="C26" s="7" t="s">
        <v>72</v>
      </c>
      <c r="D26" s="4" t="s">
        <v>73</v>
      </c>
      <c r="E26" s="7" t="s">
        <v>73</v>
      </c>
      <c r="F26" s="11" t="s">
        <v>73</v>
      </c>
      <c r="G26" s="12"/>
      <c r="H26" s="7"/>
      <c r="I26" s="4"/>
      <c r="J26" s="4"/>
    </row>
    <row r="27" ht="57.75" spans="1:10">
      <c r="A27" s="10"/>
      <c r="B27" s="7"/>
      <c r="C27" s="7" t="s">
        <v>74</v>
      </c>
      <c r="D27" s="7" t="s">
        <v>75</v>
      </c>
      <c r="E27" s="7" t="s">
        <v>75</v>
      </c>
      <c r="F27" s="11" t="s">
        <v>75</v>
      </c>
      <c r="G27" s="12"/>
      <c r="H27" s="7">
        <v>15</v>
      </c>
      <c r="I27" s="4">
        <v>14</v>
      </c>
      <c r="J27" s="7" t="s">
        <v>76</v>
      </c>
    </row>
    <row r="28" ht="29.25" spans="1:10">
      <c r="A28" s="10"/>
      <c r="B28" s="7"/>
      <c r="C28" s="7" t="s">
        <v>77</v>
      </c>
      <c r="D28" s="4" t="s">
        <v>73</v>
      </c>
      <c r="E28" s="4" t="s">
        <v>73</v>
      </c>
      <c r="F28" s="21" t="s">
        <v>73</v>
      </c>
      <c r="G28" s="22"/>
      <c r="H28" s="7"/>
      <c r="I28" s="4"/>
      <c r="J28" s="4"/>
    </row>
    <row r="29" ht="57.75" spans="1:10">
      <c r="A29" s="10"/>
      <c r="B29" s="7"/>
      <c r="C29" s="7" t="s">
        <v>78</v>
      </c>
      <c r="D29" s="7" t="s">
        <v>79</v>
      </c>
      <c r="E29" s="7" t="s">
        <v>79</v>
      </c>
      <c r="F29" s="11" t="s">
        <v>79</v>
      </c>
      <c r="G29" s="12"/>
      <c r="H29" s="7">
        <v>15</v>
      </c>
      <c r="I29" s="4">
        <v>14</v>
      </c>
      <c r="J29" s="7" t="s">
        <v>80</v>
      </c>
    </row>
    <row r="30" ht="57.75" spans="1:10">
      <c r="A30" s="10"/>
      <c r="B30" s="7" t="s">
        <v>81</v>
      </c>
      <c r="C30" s="7" t="s">
        <v>82</v>
      </c>
      <c r="D30" s="4" t="s">
        <v>83</v>
      </c>
      <c r="E30" s="4" t="s">
        <v>84</v>
      </c>
      <c r="F30" s="21" t="s">
        <v>84</v>
      </c>
      <c r="G30" s="22"/>
      <c r="H30" s="7">
        <v>10</v>
      </c>
      <c r="I30" s="4">
        <v>9</v>
      </c>
      <c r="J30" s="7" t="s">
        <v>85</v>
      </c>
    </row>
    <row r="31" ht="15" spans="1:10">
      <c r="A31" s="23" t="s">
        <v>86</v>
      </c>
      <c r="B31" s="23"/>
      <c r="C31" s="23"/>
      <c r="D31" s="23"/>
      <c r="E31" s="23"/>
      <c r="F31" s="23"/>
      <c r="G31" s="23"/>
      <c r="H31" s="23">
        <f>SUM(H14:H30)+H7</f>
        <v>100</v>
      </c>
      <c r="I31" s="23">
        <f>SUM(I14:I30)+J7</f>
        <v>94.6</v>
      </c>
      <c r="J31" s="4"/>
    </row>
    <row r="32" ht="153.6" customHeight="1" spans="1:10">
      <c r="A32" s="24" t="s">
        <v>87</v>
      </c>
      <c r="B32" s="25"/>
      <c r="C32" s="25"/>
      <c r="D32" s="25"/>
      <c r="E32" s="25"/>
      <c r="F32" s="25"/>
      <c r="G32" s="25"/>
      <c r="H32" s="25"/>
      <c r="I32" s="25"/>
      <c r="J32" s="25"/>
    </row>
  </sheetData>
  <mergeCells count="42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1:A12"/>
    <mergeCell ref="A13:A30"/>
    <mergeCell ref="B14:B25"/>
    <mergeCell ref="B26:B29"/>
    <mergeCell ref="C14:C19"/>
    <mergeCell ref="C20:C21"/>
    <mergeCell ref="C22:C24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