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附件2!$A$1:$J$31</definedName>
  </definedNames>
  <calcPr calcId="144525" concurrentCalc="0"/>
</workbook>
</file>

<file path=xl/sharedStrings.xml><?xml version="1.0" encoding="utf-8"?>
<sst xmlns="http://schemas.openxmlformats.org/spreadsheetml/2006/main" count="80">
  <si>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</si>
  <si>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</si>
  <si>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</si>
  <si>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出生缺陷精准医学研究</t>
  </si>
  <si>
    <t>主管部门</t>
  </si>
  <si>
    <t>北京市卫生健康委员会</t>
  </si>
  <si>
    <t>实施单位</t>
  </si>
  <si>
    <t>北京市儿科研究所</t>
  </si>
  <si>
    <t>项目负责人</t>
  </si>
  <si>
    <t>李巍</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</si>
  <si>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</si>
  <si>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</si>
  <si>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</si>
  <si>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</si>
  <si>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</si>
  <si>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</si>
  <si>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</si>
  <si>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</si>
  <si>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</si>
  <si>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</si>
  <si>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</si>
  <si>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</si>
  <si>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</si>
  <si>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</si>
  <si>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</si>
  <si>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</si>
  <si>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2020年度目标：课题一：已完成目标区域捕获测序的技术流程和信息学分析流程搭建，本年度将进一步扩大新生儿筛查范围，纳入5000例以上符合标准的新生儿，进行单基因遗传病的鉴别诊断；分析新发致病基因，并针对不同基因进行功能研究；文章撰写并投稿3篇。
课题二：先天性心脏结构异常、颅面畸形、骨骼发育异常共100例。每例患儿收集外周血2份；并匹配患儿父母外周血各1份。预计样本总数为400份。并进行全外显子组测序和CNV检测，分析表型与基因型相关性，挖掘新基因并开展体内、体外功能学实验；文章撰写并投稿至少1篇。
课题三：收集18岁以下原发性免疫缺陷以及原发性纤毛运动障碍患儿样本50-100例，每例患儿外周血1份；并匹配患儿父母外周血各1份。预计样本总数为180份。并进行全外显子组高通量测序，重点分析相关基因400余个。撰写和整理文章1篇。
课题四：非综合症性发育迟缓和综合征性发育迟缓患儿共50例，由医生向入选者监护人说明本项目的研究背景及目的，请入选者监护人签署知情同意书，收集患儿外周血1份；并匹配患儿父母外周血各1份。并进行panel测序和CNV检测与分析。撰写文章1-2篇并投稿。</t>
  </si>
  <si>
    <t>2020年度完成：课题一：2020年度已完成2629例新生儿单基因遗传病高通量测序筛查以及1071例新生儿基因筛查遗传分析与咨询。课题二：已完成100例先天骨骼发育异常合并或不合并其他系统异常的患儿外周血样本采集以及高通量测序；并完成相关基因分析。课题三：已完成50例先天呼吸系统疾病患者（包括原发性免疫缺陷以及原发性纤毛运动障碍）外周二样本采集及高通量测序，并完成相关基因分析。课题四：已完成50例综合征型或非综合征型的不明原因发育迟缓患儿的外周血样本采集及高通量测序，并完成相关基因分析。2020年度共完成文章撰写9篇，其中已发表SCI论文4篇，中文核心期刊2篇.</t>
  </si>
  <si>
    <t>绩效指标</t>
  </si>
  <si>
    <t>一级指标</t>
  </si>
  <si>
    <t>二级指标</t>
  </si>
  <si>
    <t>三级指标</t>
  </si>
  <si>
    <t>年度指标值(A)</t>
  </si>
  <si>
    <t>实际完成值(B)</t>
  </si>
  <si>
    <t>分值</t>
  </si>
  <si>
    <t>偏差原因分析及改进措施</t>
  </si>
  <si>
    <t>产出指标(50分)</t>
  </si>
  <si>
    <t>数量指标</t>
  </si>
  <si>
    <t>设备采购数量</t>
  </si>
  <si>
    <t>12台</t>
  </si>
  <si>
    <t>9台</t>
  </si>
  <si>
    <t>因部分仪器采购过程中价格高于预算，因此设备采购数量低于预期指标。</t>
  </si>
  <si>
    <t>完成新生儿单基因筛查</t>
  </si>
  <si>
    <t>＞5000例</t>
  </si>
  <si>
    <t>因2020年疫情影响，新生儿病房采集样本受到影响，数量有所减少</t>
  </si>
  <si>
    <t>国家核心期刊论文发表篇数</t>
  </si>
  <si>
    <t>≥5篇</t>
  </si>
  <si>
    <t>2篇</t>
  </si>
  <si>
    <t>已撰写5篇中文文章并投稿，已发表2篇；中文文章审稿周期长。</t>
  </si>
  <si>
    <t>SCI国际论文发表篇数</t>
  </si>
  <si>
    <t>≥3篇</t>
  </si>
  <si>
    <t>4篇(含1篇ESCI）</t>
  </si>
  <si>
    <t>完成课题立项数量</t>
  </si>
  <si>
    <t>市局级以上项目3项</t>
  </si>
  <si>
    <t>3项</t>
  </si>
  <si>
    <t>质量指标</t>
  </si>
  <si>
    <t>新增实验室仪器设备验收合格率</t>
  </si>
  <si>
    <t>数据库的验收通过率</t>
  </si>
  <si>
    <t>医疗固废处理达标率</t>
  </si>
  <si>
    <t>时效指标</t>
  </si>
  <si>
    <t>项目整体进度</t>
  </si>
  <si>
    <t>2020年12月底前完成</t>
  </si>
  <si>
    <t>进行实验样本的检测进度</t>
  </si>
  <si>
    <t>成本指标</t>
  </si>
  <si>
    <t>项目预算控制数</t>
  </si>
  <si>
    <t>541.7978万元</t>
  </si>
  <si>
    <t>实际执行金额541.7978万元</t>
  </si>
  <si>
    <t>效果指标(30分)</t>
  </si>
  <si>
    <t>经济效益指标</t>
  </si>
  <si>
    <t>无</t>
  </si>
  <si>
    <t>社会效益
指标</t>
  </si>
  <si>
    <t>进一步改善患儿预后，减少社会经济负担，更好的服务中国儿童</t>
  </si>
  <si>
    <t>生态效益指标</t>
  </si>
  <si>
    <t>可持续影响指标</t>
  </si>
  <si>
    <t>满意度
指标
（10分）</t>
  </si>
  <si>
    <t>服务对象满意度指标</t>
  </si>
  <si>
    <t>受益患儿家长满意度</t>
  </si>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</sst>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3">
    <fill>
      <patternFill patternType="none"/>
    </fill>
    <fill>
      <patternFill patternType="gray125"/>
    </fill>
    <fill>
      <patternFill patternType="solid">
        <fgColor indexed="9"/>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diagonal/>
    </border>
  </borders>
  <cellStyleXfs count="7">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xf numFmtId="0" fontId="4" fillId="0" borderId="0">
      <alignment vertical="center"/>
    </xf>
  </cellStyleXfs>
  <cellXfs count="4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justify"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4" fillId="0" borderId="1" xfId="0" applyFont="1" applyBorder="1" applyAlignment="1">
      <alignment horizontal="center" vertical="center" wrapText="1"/>
    </xf>
    <xf numFmtId="0" fontId="3" fillId="0" borderId="6"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49" fontId="3" fillId="2" borderId="1" xfId="6" applyNumberFormat="1" applyFont="1" applyFill="1" applyBorder="1" applyAlignment="1">
      <alignment horizontal="center" vertical="center" wrapText="1"/>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9" fontId="3" fillId="0" borderId="4" xfId="0" applyNumberFormat="1" applyFont="1" applyBorder="1" applyAlignment="1">
      <alignment horizontal="center" vertical="center"/>
    </xf>
    <xf numFmtId="49" fontId="3" fillId="0" borderId="1" xfId="6"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9" fontId="3" fillId="0" borderId="4" xfId="0" applyNumberFormat="1" applyFont="1" applyFill="1" applyBorder="1" applyAlignment="1">
      <alignment horizontal="center" vertical="center"/>
    </xf>
    <xf numFmtId="49" fontId="3" fillId="0" borderId="8" xfId="6" applyNumberFormat="1"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0" fontId="3" fillId="0" borderId="1" xfId="0" applyNumberFormat="1" applyFont="1" applyFill="1" applyBorder="1" applyAlignment="1">
      <alignment horizontal="center" vertical="center"/>
    </xf>
  </cellXfs>
  <cellStyles count="7">
    <cellStyle name="常规" xfId="0" builtinId="0"/>
    <cellStyle name="千位分隔" xfId="1" builtinId="3"/>
    <cellStyle name="货币" xfId="2" builtinId="4"/>
    <cellStyle name="千位分隔[0]" xfId="3" builtinId="6"/>
    <cellStyle name="百分比" xfId="4" builtinId="5"/>
    <cellStyle name="货币[0]" xfId="5" builtinId="7"/>
    <cellStyle name="常规 2" xfId="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31"/>
  <sheetViews>
    <sheetView tabSelected="1" view="pageBreakPreview" zoomScale="80" zoomScaleNormal="100" zoomScaleSheetLayoutView="80" workbookViewId="0">
      <selection activeCell="E8" sqref="E8"/>
    </sheetView>
  </sheetViews>
  <sheetFormatPr defaultColWidth="9" defaultRowHeight="13.5"/>
  <cols>
    <col min="1" max="1" width="4.33333333333333" customWidth="1"/>
    <col min="2" max="2" width="18" customWidth="1"/>
    <col min="3" max="3" width="15.5583333333333" customWidth="1"/>
    <col min="4" max="5" width="25.2166666666667" customWidth="1"/>
    <col min="6" max="7" width="12.8833333333333" customWidth="1"/>
    <col min="8" max="8" width="10.5583333333333" customWidth="1"/>
    <col min="9" max="9" width="9.44166666666667" customWidth="1"/>
    <col min="10" max="10" width="20.4416666666667" customWidth="1"/>
  </cols>
  <sheetData>
    <row r="1" ht="33.9"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3" t="s">
        <v>3</v>
      </c>
      <c r="E3" s="3"/>
      <c r="F3" s="3"/>
      <c r="G3" s="3"/>
      <c r="H3" s="3"/>
      <c r="I3" s="3"/>
      <c r="J3" s="3"/>
    </row>
    <row r="4" ht="20.1" customHeight="1" spans="1:10">
      <c r="A4" s="3" t="s">
        <v>4</v>
      </c>
      <c r="B4" s="3"/>
      <c r="C4" s="3"/>
      <c r="D4" s="4" t="s">
        <v>5</v>
      </c>
      <c r="E4" s="5"/>
      <c r="F4" s="6"/>
      <c r="G4" s="3" t="s">
        <v>6</v>
      </c>
      <c r="H4" s="7" t="s">
        <v>7</v>
      </c>
      <c r="I4" s="7"/>
      <c r="J4" s="7"/>
    </row>
    <row r="5" ht="20.1" customHeight="1" spans="1:10">
      <c r="A5" s="3" t="s">
        <v>8</v>
      </c>
      <c r="B5" s="3"/>
      <c r="C5" s="3"/>
      <c r="D5" s="4" t="s">
        <v>9</v>
      </c>
      <c r="E5" s="5"/>
      <c r="F5" s="6"/>
      <c r="G5" s="3" t="s">
        <v>10</v>
      </c>
      <c r="H5" s="7">
        <v>13370111771</v>
      </c>
      <c r="I5" s="7"/>
      <c r="J5" s="7"/>
    </row>
    <row r="6" ht="29.25" spans="1:10">
      <c r="A6" s="7" t="s">
        <v>11</v>
      </c>
      <c r="B6" s="7"/>
      <c r="C6" s="7"/>
      <c r="D6" s="3"/>
      <c r="E6" s="7" t="s">
        <v>12</v>
      </c>
      <c r="F6" s="7" t="s">
        <v>13</v>
      </c>
      <c r="G6" s="7" t="s">
        <v>14</v>
      </c>
      <c r="H6" s="7" t="s">
        <v>15</v>
      </c>
      <c r="I6" s="7" t="s">
        <v>16</v>
      </c>
      <c r="J6" s="3" t="s">
        <v>17</v>
      </c>
    </row>
    <row r="7" ht="20.1" customHeight="1" spans="1:10">
      <c r="A7" s="7"/>
      <c r="B7" s="7"/>
      <c r="C7" s="7"/>
      <c r="D7" s="8" t="s">
        <v>18</v>
      </c>
      <c r="E7" s="9">
        <v>541.7978</v>
      </c>
      <c r="F7" s="9">
        <v>541.7978</v>
      </c>
      <c r="G7" s="9">
        <v>541.7978</v>
      </c>
      <c r="H7" s="9">
        <v>10</v>
      </c>
      <c r="I7" s="40">
        <v>1</v>
      </c>
      <c r="J7" s="7">
        <v>10</v>
      </c>
    </row>
    <row r="8" ht="29.25" spans="1:10">
      <c r="A8" s="7"/>
      <c r="B8" s="7"/>
      <c r="C8" s="7"/>
      <c r="D8" s="10" t="s">
        <v>19</v>
      </c>
      <c r="E8" s="9">
        <v>541.7978</v>
      </c>
      <c r="F8" s="9">
        <v>541.7978</v>
      </c>
      <c r="G8" s="9">
        <v>541.7978</v>
      </c>
      <c r="H8" s="9" t="s">
        <v>20</v>
      </c>
      <c r="I8" s="40">
        <v>1</v>
      </c>
      <c r="J8" s="7" t="s">
        <v>20</v>
      </c>
    </row>
    <row r="9" ht="24.9" customHeight="1" spans="1:10">
      <c r="A9" s="7"/>
      <c r="B9" s="7"/>
      <c r="C9" s="7"/>
      <c r="D9" s="3" t="s">
        <v>21</v>
      </c>
      <c r="E9" s="3">
        <v>0</v>
      </c>
      <c r="F9" s="3">
        <v>0</v>
      </c>
      <c r="G9" s="3">
        <v>0</v>
      </c>
      <c r="H9" s="3" t="s">
        <v>20</v>
      </c>
      <c r="I9" s="3"/>
      <c r="J9" s="7"/>
    </row>
    <row r="10" ht="18.9" customHeight="1" spans="1:10">
      <c r="A10" s="7"/>
      <c r="B10" s="7"/>
      <c r="C10" s="7"/>
      <c r="D10" s="11" t="s">
        <v>22</v>
      </c>
      <c r="E10" s="3">
        <v>0</v>
      </c>
      <c r="F10" s="3">
        <v>0</v>
      </c>
      <c r="G10" s="3">
        <v>0</v>
      </c>
      <c r="H10" s="3" t="s">
        <v>20</v>
      </c>
      <c r="I10" s="3"/>
      <c r="J10" s="7" t="s">
        <v>20</v>
      </c>
    </row>
    <row r="11" ht="26.1" customHeight="1" spans="1:10">
      <c r="A11" s="12" t="s">
        <v>23</v>
      </c>
      <c r="B11" s="7" t="s">
        <v>24</v>
      </c>
      <c r="C11" s="7"/>
      <c r="D11" s="7"/>
      <c r="E11" s="7"/>
      <c r="F11" s="7" t="s">
        <v>25</v>
      </c>
      <c r="G11" s="7"/>
      <c r="H11" s="7"/>
      <c r="I11" s="7"/>
      <c r="J11" s="7"/>
    </row>
    <row r="12" ht="282.9" customHeight="1" spans="1:10">
      <c r="A12" s="12"/>
      <c r="B12" s="7" t="s">
        <v>26</v>
      </c>
      <c r="C12" s="7"/>
      <c r="D12" s="7"/>
      <c r="E12" s="7"/>
      <c r="F12" s="7" t="s">
        <v>27</v>
      </c>
      <c r="G12" s="7"/>
      <c r="H12" s="7"/>
      <c r="I12" s="7"/>
      <c r="J12" s="7"/>
    </row>
    <row r="13" ht="29.25" spans="1:10">
      <c r="A13" s="12" t="s">
        <v>28</v>
      </c>
      <c r="B13" s="7" t="s">
        <v>29</v>
      </c>
      <c r="C13" s="3" t="s">
        <v>30</v>
      </c>
      <c r="D13" s="3" t="s">
        <v>31</v>
      </c>
      <c r="E13" s="3" t="s">
        <v>32</v>
      </c>
      <c r="F13" s="13" t="s">
        <v>33</v>
      </c>
      <c r="G13" s="14"/>
      <c r="H13" s="7" t="s">
        <v>34</v>
      </c>
      <c r="I13" s="7" t="s">
        <v>17</v>
      </c>
      <c r="J13" s="7" t="s">
        <v>35</v>
      </c>
    </row>
    <row r="14" ht="90.75" customHeight="1" spans="1:10">
      <c r="A14" s="12"/>
      <c r="B14" s="15" t="s">
        <v>36</v>
      </c>
      <c r="C14" s="16" t="s">
        <v>37</v>
      </c>
      <c r="D14" s="17" t="s">
        <v>38</v>
      </c>
      <c r="E14" s="3" t="s">
        <v>39</v>
      </c>
      <c r="F14" s="4" t="s">
        <v>40</v>
      </c>
      <c r="G14" s="6"/>
      <c r="H14" s="7">
        <v>4</v>
      </c>
      <c r="I14" s="3">
        <f>9/12*H14</f>
        <v>3</v>
      </c>
      <c r="J14" s="7" t="s">
        <v>41</v>
      </c>
    </row>
    <row r="15" ht="80.1" customHeight="1" spans="1:10">
      <c r="A15" s="12"/>
      <c r="B15" s="18"/>
      <c r="C15" s="19"/>
      <c r="D15" s="7" t="s">
        <v>42</v>
      </c>
      <c r="E15" s="3" t="s">
        <v>43</v>
      </c>
      <c r="F15" s="13">
        <v>3700</v>
      </c>
      <c r="G15" s="14"/>
      <c r="H15" s="7">
        <v>2</v>
      </c>
      <c r="I15" s="7">
        <f>3700/5000*2</f>
        <v>1.48</v>
      </c>
      <c r="J15" s="7" t="s">
        <v>44</v>
      </c>
    </row>
    <row r="16" ht="75" customHeight="1" spans="1:10">
      <c r="A16" s="12"/>
      <c r="B16" s="18"/>
      <c r="C16" s="19"/>
      <c r="D16" s="7" t="s">
        <v>45</v>
      </c>
      <c r="E16" s="3" t="s">
        <v>46</v>
      </c>
      <c r="F16" s="13" t="s">
        <v>47</v>
      </c>
      <c r="G16" s="14"/>
      <c r="H16" s="7">
        <v>4</v>
      </c>
      <c r="I16" s="7">
        <f>2/5*4</f>
        <v>1.6</v>
      </c>
      <c r="J16" s="7" t="s">
        <v>48</v>
      </c>
    </row>
    <row r="17" ht="69.75" customHeight="1" spans="1:10">
      <c r="A17" s="12"/>
      <c r="B17" s="18"/>
      <c r="C17" s="19"/>
      <c r="D17" s="7" t="s">
        <v>49</v>
      </c>
      <c r="E17" s="3" t="s">
        <v>50</v>
      </c>
      <c r="F17" s="13" t="s">
        <v>51</v>
      </c>
      <c r="G17" s="14"/>
      <c r="H17" s="7">
        <v>5</v>
      </c>
      <c r="I17" s="7">
        <v>5</v>
      </c>
      <c r="J17" s="7"/>
    </row>
    <row r="18" ht="36.9" customHeight="1" spans="1:10">
      <c r="A18" s="12"/>
      <c r="B18" s="18"/>
      <c r="C18" s="20"/>
      <c r="D18" s="7" t="s">
        <v>52</v>
      </c>
      <c r="E18" s="3" t="s">
        <v>53</v>
      </c>
      <c r="F18" s="4" t="s">
        <v>54</v>
      </c>
      <c r="G18" s="6"/>
      <c r="H18" s="7">
        <v>5</v>
      </c>
      <c r="I18" s="3">
        <v>5</v>
      </c>
      <c r="J18" s="7"/>
    </row>
    <row r="19" ht="39" customHeight="1" spans="1:10">
      <c r="A19" s="12"/>
      <c r="B19" s="18"/>
      <c r="C19" s="16" t="s">
        <v>55</v>
      </c>
      <c r="D19" s="21" t="s">
        <v>56</v>
      </c>
      <c r="E19" s="22">
        <v>1</v>
      </c>
      <c r="F19" s="23">
        <v>1</v>
      </c>
      <c r="G19" s="24"/>
      <c r="H19" s="7">
        <v>4</v>
      </c>
      <c r="I19" s="3">
        <v>4</v>
      </c>
      <c r="J19" s="7"/>
    </row>
    <row r="20" ht="39" customHeight="1" spans="1:10">
      <c r="A20" s="12"/>
      <c r="B20" s="18"/>
      <c r="C20" s="19"/>
      <c r="D20" s="21" t="s">
        <v>57</v>
      </c>
      <c r="E20" s="22">
        <v>1</v>
      </c>
      <c r="F20" s="23">
        <v>1</v>
      </c>
      <c r="G20" s="24"/>
      <c r="H20" s="7">
        <v>4</v>
      </c>
      <c r="I20" s="3">
        <v>4</v>
      </c>
      <c r="J20" s="7"/>
    </row>
    <row r="21" ht="33" customHeight="1" spans="1:10">
      <c r="A21" s="12"/>
      <c r="B21" s="18"/>
      <c r="C21" s="20"/>
      <c r="D21" s="21" t="s">
        <v>58</v>
      </c>
      <c r="E21" s="22">
        <v>1</v>
      </c>
      <c r="F21" s="23">
        <v>1</v>
      </c>
      <c r="G21" s="24"/>
      <c r="H21" s="7">
        <v>2</v>
      </c>
      <c r="I21" s="3">
        <v>2</v>
      </c>
      <c r="J21" s="3"/>
    </row>
    <row r="22" ht="33" customHeight="1" spans="1:10">
      <c r="A22" s="12"/>
      <c r="B22" s="18"/>
      <c r="C22" s="19" t="s">
        <v>59</v>
      </c>
      <c r="D22" s="25" t="s">
        <v>60</v>
      </c>
      <c r="E22" s="26" t="s">
        <v>61</v>
      </c>
      <c r="F22" s="27" t="s">
        <v>61</v>
      </c>
      <c r="G22" s="28"/>
      <c r="H22" s="7">
        <v>5</v>
      </c>
      <c r="I22" s="3">
        <v>5</v>
      </c>
      <c r="J22" s="3"/>
    </row>
    <row r="23" ht="35.1" customHeight="1" spans="1:10">
      <c r="A23" s="12"/>
      <c r="B23" s="18"/>
      <c r="C23" s="20"/>
      <c r="D23" s="29" t="s">
        <v>62</v>
      </c>
      <c r="E23" s="30" t="s">
        <v>61</v>
      </c>
      <c r="F23" s="31" t="s">
        <v>61</v>
      </c>
      <c r="G23" s="32"/>
      <c r="H23" s="7">
        <v>5</v>
      </c>
      <c r="I23" s="3">
        <v>5</v>
      </c>
      <c r="J23" s="3"/>
    </row>
    <row r="24" ht="45" customHeight="1" spans="1:10">
      <c r="A24" s="12"/>
      <c r="B24" s="33"/>
      <c r="C24" s="3" t="s">
        <v>63</v>
      </c>
      <c r="D24" s="3" t="s">
        <v>64</v>
      </c>
      <c r="E24" s="3" t="s">
        <v>65</v>
      </c>
      <c r="F24" s="13" t="s">
        <v>66</v>
      </c>
      <c r="G24" s="14"/>
      <c r="H24" s="7">
        <v>10</v>
      </c>
      <c r="I24" s="3">
        <v>10</v>
      </c>
      <c r="J24" s="3"/>
    </row>
    <row r="25" ht="29.1" customHeight="1" spans="1:10">
      <c r="A25" s="12"/>
      <c r="B25" s="18" t="s">
        <v>67</v>
      </c>
      <c r="C25" s="15" t="s">
        <v>68</v>
      </c>
      <c r="D25" s="3" t="s">
        <v>69</v>
      </c>
      <c r="E25" s="3" t="s">
        <v>69</v>
      </c>
      <c r="F25" s="4" t="s">
        <v>69</v>
      </c>
      <c r="G25" s="6"/>
      <c r="H25" s="7">
        <v>0</v>
      </c>
      <c r="I25" s="3">
        <v>0</v>
      </c>
      <c r="J25" s="3"/>
    </row>
    <row r="26" ht="43.5" spans="1:10">
      <c r="A26" s="12"/>
      <c r="B26" s="18"/>
      <c r="C26" s="15" t="s">
        <v>70</v>
      </c>
      <c r="D26" s="34" t="s">
        <v>71</v>
      </c>
      <c r="E26" s="34" t="s">
        <v>71</v>
      </c>
      <c r="F26" s="35" t="s">
        <v>71</v>
      </c>
      <c r="G26" s="36"/>
      <c r="H26" s="34">
        <v>30</v>
      </c>
      <c r="I26" s="9">
        <v>30</v>
      </c>
      <c r="J26" s="34"/>
    </row>
    <row r="27" ht="15" spans="1:10">
      <c r="A27" s="12"/>
      <c r="B27" s="18"/>
      <c r="C27" s="7" t="s">
        <v>72</v>
      </c>
      <c r="D27" s="3" t="s">
        <v>69</v>
      </c>
      <c r="E27" s="3" t="s">
        <v>69</v>
      </c>
      <c r="F27" s="4" t="s">
        <v>69</v>
      </c>
      <c r="G27" s="6"/>
      <c r="H27" s="7">
        <v>0</v>
      </c>
      <c r="I27" s="3">
        <v>0</v>
      </c>
      <c r="J27" s="34"/>
    </row>
    <row r="28" ht="15" spans="1:10">
      <c r="A28" s="12"/>
      <c r="B28" s="18"/>
      <c r="C28" s="7" t="s">
        <v>73</v>
      </c>
      <c r="D28" s="3" t="s">
        <v>69</v>
      </c>
      <c r="E28" s="3" t="s">
        <v>69</v>
      </c>
      <c r="F28" s="4" t="s">
        <v>69</v>
      </c>
      <c r="G28" s="6"/>
      <c r="H28" s="7">
        <v>0</v>
      </c>
      <c r="I28" s="3">
        <v>0</v>
      </c>
      <c r="J28" s="34"/>
    </row>
    <row r="29" ht="43.5" spans="1:10">
      <c r="A29" s="12"/>
      <c r="B29" s="7" t="s">
        <v>74</v>
      </c>
      <c r="C29" s="7" t="s">
        <v>75</v>
      </c>
      <c r="D29" s="7" t="s">
        <v>76</v>
      </c>
      <c r="E29" s="3" t="s">
        <v>77</v>
      </c>
      <c r="F29" s="23">
        <v>0.91</v>
      </c>
      <c r="G29" s="6"/>
      <c r="H29" s="7">
        <v>10</v>
      </c>
      <c r="I29" s="3">
        <v>10</v>
      </c>
      <c r="J29" s="3"/>
    </row>
    <row r="30" ht="15" spans="1:10">
      <c r="A30" s="37" t="s">
        <v>78</v>
      </c>
      <c r="B30" s="37"/>
      <c r="C30" s="37"/>
      <c r="D30" s="37"/>
      <c r="E30" s="37"/>
      <c r="F30" s="37"/>
      <c r="G30" s="37"/>
      <c r="H30" s="37">
        <v>100</v>
      </c>
      <c r="I30" s="37">
        <f>SUM(I14:I29,J7)</f>
        <v>96.08</v>
      </c>
      <c r="J30" s="3"/>
    </row>
    <row r="31" ht="153.6" customHeight="1" spans="1:10">
      <c r="A31" s="38" t="s">
        <v>79</v>
      </c>
      <c r="B31" s="39"/>
      <c r="C31" s="39"/>
      <c r="D31" s="39"/>
      <c r="E31" s="39"/>
      <c r="F31" s="39"/>
      <c r="G31" s="39"/>
      <c r="H31" s="39"/>
      <c r="I31" s="39"/>
      <c r="J31" s="39"/>
    </row>
  </sheetData>
  <mergeCells count="41">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A30:G30"/>
    <mergeCell ref="A31:J31"/>
    <mergeCell ref="A11:A12"/>
    <mergeCell ref="A13:A29"/>
    <mergeCell ref="B14:B24"/>
    <mergeCell ref="B25:B28"/>
    <mergeCell ref="C14:C18"/>
    <mergeCell ref="C19:C21"/>
    <mergeCell ref="C22:C23"/>
    <mergeCell ref="A6:C10"/>
  </mergeCells>
  <printOptions horizontalCentered="1" verticalCentered="1"/>
  <pageMargins left="0.708333333333333" right="0.511805555555556" top="0.550694444444444" bottom="0.550694444444444" header="0.314583333333333" footer="0.314583333333333"/>
  <pageSetup paperSize="9" scale="51"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AutoBVT</cp:lastModifiedBy>
  <dcterms:created xsi:type="dcterms:W3CDTF">2015-06-05T18:17:00Z</dcterms:created>
  <cp:lastPrinted>2021-05-21T00:18:00Z</cp:lastPrinted>
  <dcterms:modified xsi:type="dcterms:W3CDTF">2021-06-09T02:39:17Z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