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<sst xmlns="http://schemas.openxmlformats.org/spreadsheetml/2006/main" count="109" uniqueCount="83">
  <si>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</si>
  <si>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</si>
  <si>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</si>
  <si>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肝癌肿瘤微环境转变引发肝癌的分子机制及肝癌类器官库的建立</t>
  </si>
  <si>
    <t>主管部门</t>
  </si>
  <si>
    <t>北京市卫生健康委员会</t>
  </si>
  <si>
    <t>实施单位</t>
  </si>
  <si>
    <t>北京肝病研究所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</si>
  <si>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</si>
  <si>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</si>
  <si>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</si>
  <si>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</si>
  <si>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</si>
  <si>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</si>
  <si>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</si>
  <si>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</si>
  <si>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</si>
  <si>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</si>
  <si>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</si>
  <si>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</si>
  <si>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</si>
  <si>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</si>
  <si>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</si>
  <si>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研究肝脏免疫微环境、代谢重编程对HCC状态转化的影响和机制，建立体外类器官库。</t>
  </si>
  <si>
    <t>发现导致HCC肝脏组织免疫微环境改变的免疫细胞亚群和关键代谢途径分子，揭示HCC 免疫细胞调控肿瘤细胞增殖引发肝癌发生的分子机制和预后标志物，建立了制备肝癌类器官的方法。</t>
  </si>
  <si>
    <t>绩效指标</t>
  </si>
  <si>
    <t>一级指标</t>
  </si>
  <si>
    <t>二级指标</t>
  </si>
  <si>
    <t>三级指标</t>
  </si>
  <si>
    <t>年度指标值(A)</t>
  </si>
  <si>
    <t>实际完成值(B)</t>
  </si>
  <si>
    <t>分值</t>
  </si>
  <si>
    <t>偏差原因分析及改进措施</t>
  </si>
  <si>
    <t>产出指标</t>
  </si>
  <si>
    <t>数量指标</t>
  </si>
  <si>
    <t>关键免疫分子筛选</t>
  </si>
  <si>
    <t>≤10个</t>
  </si>
  <si>
    <t>3个</t>
  </si>
  <si>
    <t>关键代谢途径分子</t>
  </si>
  <si>
    <t>≤6个</t>
  </si>
  <si>
    <t>4个</t>
  </si>
  <si>
    <t>发现关键亚群</t>
  </si>
  <si>
    <t>≤2个</t>
  </si>
  <si>
    <t>2个</t>
  </si>
  <si>
    <t>培养研究生</t>
  </si>
  <si>
    <t>≤7人</t>
  </si>
  <si>
    <t>7人</t>
  </si>
  <si>
    <t xml:space="preserve"> </t>
  </si>
  <si>
    <t>职称晋升</t>
  </si>
  <si>
    <t>≤2人</t>
  </si>
  <si>
    <t>1人</t>
  </si>
  <si>
    <t>建立模型</t>
  </si>
  <si>
    <t>≤1套</t>
  </si>
  <si>
    <t>1套</t>
  </si>
  <si>
    <t>SCI论文</t>
  </si>
  <si>
    <t>≤5篇</t>
  </si>
  <si>
    <t>5篇</t>
  </si>
  <si>
    <t>质量指标</t>
  </si>
  <si>
    <t>机制阐明</t>
  </si>
  <si>
    <t>阐述HCC TIME免疫细胞调控肿瘤细胞增殖引发肝癌发生的分子机制</t>
  </si>
  <si>
    <t>初步完成：HCC 和 PVTT 中的免疫细胞通过代谢重编程在肿瘤细胞增殖和免疫逃逸中
发挥重要作用。未成熟中性粒细胞、中间型单核细胞和 B 细胞在肿瘤微环境中
的代谢适应和功能改变促进了肝癌的发生和免疫逃逸。通过理解这些代谢变化和
免疫细胞行为，能够为恢复有效的抗肿瘤免疫提供潜在的治疗靶点。</t>
  </si>
  <si>
    <t>SCI文章占比</t>
  </si>
  <si>
    <t>将患者癌组织培养成类器官成功率</t>
  </si>
  <si>
    <t>≥30%</t>
  </si>
  <si>
    <t>时效指标</t>
  </si>
  <si>
    <t>项目执行进度</t>
  </si>
  <si>
    <t>≤12月</t>
  </si>
  <si>
    <t>12月</t>
  </si>
  <si>
    <t>成本指标</t>
  </si>
  <si>
    <t>项目预算控制数</t>
  </si>
  <si>
    <t>≤274.02万元</t>
  </si>
  <si>
    <t>215.7万元</t>
  </si>
  <si>
    <t>效益指标</t>
  </si>
  <si>
    <t>社会效益
指标</t>
  </si>
  <si>
    <t>医院肿瘤患者的个性化治疗、肝癌研究发展、抗肿瘤药物筛查效率</t>
  </si>
  <si>
    <t>提供支持、有效促进，有效提高</t>
  </si>
  <si>
    <t>不仅为肝癌的个性化治疗提供了科学支持，推动肝癌发生机制的基础研究发展，还为下一步有效提高抗肿瘤药物的筛查效率和优化治疗方案提供了重要的技术支持。项目的实施将为未来药物筛选和个性化治疗的实施打下坚实基础，但目前处于模型构建阶段尚未应用至患者。</t>
  </si>
  <si>
    <t>资料归集不充分</t>
  </si>
  <si>
    <t>满意度
指标</t>
  </si>
  <si>
    <t>服务对象满意度指标</t>
  </si>
  <si>
    <t>参与科研工作相关课题人员满意度</t>
  </si>
  <si>
    <t>≥90%</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</si>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</sst>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b/>
      <sz val="11"/>
      <color rgb="FFFF0000"/>
      <name val="等线"/>
      <charset val="134"/>
      <scheme val="minor"/>
    </font>
    <font>
      <sz val="12"/>
      <color rgb="FFFF0000"/>
      <name val="宋体"/>
      <charset val="134"/>
    </font>
    <font>
      <sz val="11"/>
      <color theme="0"/>
      <name val="等线"/>
      <charset val="0"/>
      <scheme val="minor"/>
    </font>
    <font>
      <sz val="11"/>
      <color rgb="FF9C0006"/>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0"/>
      <scheme val="minor"/>
    </font>
    <font>
      <b/>
      <sz val="13"/>
      <color theme="3"/>
      <name val="等线"/>
      <charset val="134"/>
      <scheme val="minor"/>
    </font>
    <font>
      <i/>
      <sz val="11"/>
      <color rgb="FF7F7F7F"/>
      <name val="等线"/>
      <charset val="0"/>
      <scheme val="minor"/>
    </font>
    <font>
      <b/>
      <sz val="11"/>
      <color theme="1"/>
      <name val="等线"/>
      <charset val="0"/>
      <scheme val="minor"/>
    </font>
    <font>
      <sz val="11"/>
      <color rgb="FFFA7D00"/>
      <name val="等线"/>
      <charset val="0"/>
      <scheme val="minor"/>
    </font>
    <font>
      <sz val="11"/>
      <color rgb="FFFF0000"/>
      <name val="等线"/>
      <charset val="0"/>
      <scheme val="minor"/>
    </font>
    <font>
      <b/>
      <sz val="15"/>
      <color theme="3"/>
      <name val="等线"/>
      <charset val="134"/>
      <scheme val="minor"/>
    </font>
    <font>
      <b/>
      <sz val="11"/>
      <color rgb="FF3F3F3F"/>
      <name val="等线"/>
      <charset val="0"/>
      <scheme val="minor"/>
    </font>
    <font>
      <u/>
      <sz val="11"/>
      <color rgb="FF0000FF"/>
      <name val="等线"/>
      <charset val="0"/>
      <scheme val="minor"/>
    </font>
    <font>
      <b/>
      <sz val="11"/>
      <color rgb="FFFFFFFF"/>
      <name val="等线"/>
      <charset val="0"/>
      <scheme val="minor"/>
    </font>
    <font>
      <b/>
      <sz val="11"/>
      <color rgb="FFFA7D00"/>
      <name val="等线"/>
      <charset val="0"/>
      <scheme val="minor"/>
    </font>
    <font>
      <sz val="11"/>
      <color rgb="FF3F3F76"/>
      <name val="等线"/>
      <charset val="0"/>
      <scheme val="minor"/>
    </font>
    <font>
      <u/>
      <sz val="11"/>
      <color rgb="FF80008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xf numFmtId="0" fontId="15" fillId="18" borderId="0" applyNumberFormat="false" applyBorder="false" applyAlignment="false" applyProtection="false">
      <alignment vertical="center"/>
    </xf>
    <xf numFmtId="0" fontId="15" fillId="22"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5" fillId="15" borderId="0" applyNumberFormat="false" applyBorder="false" applyAlignment="false" applyProtection="false">
      <alignment vertical="center"/>
    </xf>
    <xf numFmtId="0" fontId="15" fillId="28"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5" fillId="11" borderId="0" applyNumberFormat="false" applyBorder="false" applyAlignment="false" applyProtection="false">
      <alignment vertical="center"/>
    </xf>
    <xf numFmtId="0" fontId="12"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9"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5" fillId="12"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21"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5"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5" fillId="10" borderId="0" applyNumberFormat="false" applyBorder="false" applyAlignment="false" applyProtection="false">
      <alignment vertical="center"/>
    </xf>
    <xf numFmtId="0" fontId="25" fillId="23" borderId="15"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17" borderId="0" applyNumberFormat="false" applyBorder="false" applyAlignment="false" applyProtection="false">
      <alignment vertical="center"/>
    </xf>
    <xf numFmtId="0" fontId="15"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26" fillId="25" borderId="15" applyNumberFormat="false" applyAlignment="false" applyProtection="false">
      <alignment vertical="center"/>
    </xf>
    <xf numFmtId="0" fontId="22" fillId="23" borderId="13" applyNumberFormat="false" applyAlignment="false" applyProtection="false">
      <alignment vertical="center"/>
    </xf>
    <xf numFmtId="0" fontId="24" fillId="24" borderId="14" applyNumberFormat="false" applyAlignment="false" applyProtection="false">
      <alignment vertical="center"/>
    </xf>
    <xf numFmtId="0" fontId="19" fillId="0" borderId="12" applyNumberFormat="false" applyFill="false" applyAlignment="false" applyProtection="false">
      <alignment vertical="center"/>
    </xf>
    <xf numFmtId="0" fontId="9" fillId="29"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7"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5" fillId="14"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15" fillId="21"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5" fillId="16" borderId="0" applyNumberFormat="false" applyBorder="false" applyAlignment="false" applyProtection="false">
      <alignment vertical="center"/>
    </xf>
    <xf numFmtId="0" fontId="9" fillId="27" borderId="0" applyNumberFormat="false" applyBorder="false" applyAlignment="false" applyProtection="false">
      <alignment vertical="center"/>
    </xf>
  </cellStyleXfs>
  <cellXfs count="33">
    <xf numFmtId="0" fontId="0" fillId="0" borderId="0" xfId="0"/>
    <xf numFmtId="0" fontId="0" fillId="0" borderId="0" xfId="0" applyAlignment="true">
      <alignment wrapText="true"/>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5" fillId="0" borderId="4" xfId="0" applyFont="true" applyFill="true" applyBorder="true" applyAlignment="true">
      <alignment horizontal="center" vertical="center" wrapText="true"/>
    </xf>
    <xf numFmtId="0" fontId="0" fillId="0" borderId="5" xfId="0"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5" fillId="0" borderId="1" xfId="0" applyFont="true" applyBorder="true" applyAlignment="true">
      <alignment horizontal="center" vertical="center" wrapText="true"/>
    </xf>
    <xf numFmtId="0" fontId="6"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0" fillId="0" borderId="7" xfId="0" applyBorder="true" applyAlignment="true">
      <alignment horizontal="center" vertical="center" wrapText="true"/>
    </xf>
    <xf numFmtId="9" fontId="3" fillId="0" borderId="1" xfId="0" applyNumberFormat="true" applyFont="true" applyBorder="true" applyAlignment="true">
      <alignment horizontal="center" vertical="center"/>
    </xf>
    <xf numFmtId="9" fontId="3" fillId="0" borderId="2" xfId="0" applyNumberFormat="true" applyFont="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2" xfId="0" applyNumberFormat="true" applyFont="true" applyBorder="true" applyAlignment="true">
      <alignment horizontal="center" vertical="center" wrapText="true"/>
    </xf>
    <xf numFmtId="0" fontId="6" fillId="0" borderId="1" xfId="0" applyFont="true" applyBorder="true" applyAlignment="true">
      <alignment horizontal="center" vertical="center" wrapText="true"/>
    </xf>
    <xf numFmtId="9" fontId="3" fillId="0" borderId="1" xfId="11" applyFont="true" applyFill="true" applyBorder="true" applyAlignment="true">
      <alignment horizontal="center" vertical="center"/>
    </xf>
    <xf numFmtId="176" fontId="3" fillId="0" borderId="1" xfId="0" applyNumberFormat="true" applyFont="true" applyBorder="true" applyAlignment="true">
      <alignment horizontal="center" vertical="center" wrapText="true"/>
    </xf>
    <xf numFmtId="0" fontId="7" fillId="0" borderId="0" xfId="0" applyFont="true" applyAlignment="true">
      <alignment vertical="center"/>
    </xf>
    <xf numFmtId="0" fontId="8" fillId="0" borderId="1" xfId="0" applyFont="true" applyBorder="true" applyAlignment="true">
      <alignment horizontal="center" vertical="center" wrapText="true"/>
    </xf>
    <xf numFmtId="176" fontId="6"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7"/>
  <sheetViews>
    <sheetView tabSelected="1" zoomScale="70" zoomScaleNormal="70" workbookViewId="0">
      <selection activeCell="E8" sqref="E8:J9"/>
    </sheetView>
  </sheetViews>
  <sheetFormatPr defaultColWidth="9" defaultRowHeight="13.5"/>
  <cols>
    <col min="1" max="1" width="5.33333333333333" customWidth="true"/>
    <col min="2" max="2" width="7.75" customWidth="true"/>
    <col min="3" max="3" width="12.25" customWidth="true"/>
    <col min="4" max="4" width="17.75" customWidth="true"/>
    <col min="5" max="5" width="33.1666666666667" customWidth="true"/>
    <col min="6" max="7" width="24.1666666666667" style="1" customWidth="true"/>
    <col min="8" max="8" width="12.5" customWidth="true"/>
    <col min="9" max="9" width="11" customWidth="true"/>
    <col min="10" max="10" width="28.1666666666667"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6"/>
      <c r="G3" s="6"/>
      <c r="H3" s="4"/>
      <c r="I3" s="4"/>
      <c r="J3" s="4"/>
    </row>
    <row r="4" ht="20" customHeight="true" spans="1:10">
      <c r="A4" s="4" t="s">
        <v>4</v>
      </c>
      <c r="B4" s="4"/>
      <c r="C4" s="4"/>
      <c r="D4" s="5" t="s">
        <v>5</v>
      </c>
      <c r="E4" s="19"/>
      <c r="F4" s="20"/>
      <c r="G4" s="6"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4">
        <v>274.02</v>
      </c>
      <c r="F6" s="6">
        <v>274.02</v>
      </c>
      <c r="G6" s="6">
        <v>215.7</v>
      </c>
      <c r="H6" s="4">
        <v>10</v>
      </c>
      <c r="I6" s="28">
        <f>G6/F6</f>
        <v>0.787168819794176</v>
      </c>
      <c r="J6" s="29">
        <f>10*I6</f>
        <v>7.87168819794176</v>
      </c>
    </row>
    <row r="7" ht="15.75" spans="1:10">
      <c r="A7" s="6"/>
      <c r="B7" s="6"/>
      <c r="C7" s="6"/>
      <c r="D7" s="8" t="s">
        <v>16</v>
      </c>
      <c r="E7" s="4">
        <v>274.02</v>
      </c>
      <c r="F7" s="6">
        <v>274.02</v>
      </c>
      <c r="G7" s="6">
        <v>215.7</v>
      </c>
      <c r="H7" s="4" t="s">
        <v>17</v>
      </c>
      <c r="I7" s="28">
        <f>G7/F7</f>
        <v>0.787168819794176</v>
      </c>
      <c r="J7" s="6" t="s">
        <v>17</v>
      </c>
    </row>
    <row r="8" ht="25" customHeight="true" spans="1:10">
      <c r="A8" s="6"/>
      <c r="B8" s="6"/>
      <c r="C8" s="6"/>
      <c r="D8" s="4" t="s">
        <v>18</v>
      </c>
      <c r="E8" s="4" t="s">
        <v>17</v>
      </c>
      <c r="F8" s="4" t="s">
        <v>17</v>
      </c>
      <c r="G8" s="4" t="s">
        <v>17</v>
      </c>
      <c r="H8" s="4" t="s">
        <v>17</v>
      </c>
      <c r="I8" s="4" t="s">
        <v>17</v>
      </c>
      <c r="J8" s="4" t="s">
        <v>17</v>
      </c>
    </row>
    <row r="9" ht="19" customHeight="true" spans="1:10">
      <c r="A9" s="6"/>
      <c r="B9" s="6"/>
      <c r="C9" s="6"/>
      <c r="D9" s="9" t="s">
        <v>19</v>
      </c>
      <c r="E9" s="4" t="s">
        <v>17</v>
      </c>
      <c r="F9" s="4" t="s">
        <v>17</v>
      </c>
      <c r="G9" s="4" t="s">
        <v>17</v>
      </c>
      <c r="H9" s="4" t="s">
        <v>17</v>
      </c>
      <c r="I9" s="4" t="s">
        <v>17</v>
      </c>
      <c r="J9" s="4" t="s">
        <v>17</v>
      </c>
    </row>
    <row r="10" ht="26" customHeight="true" spans="1:10">
      <c r="A10" s="10" t="s">
        <v>20</v>
      </c>
      <c r="B10" s="6" t="s">
        <v>21</v>
      </c>
      <c r="C10" s="6"/>
      <c r="D10" s="6"/>
      <c r="E10" s="6"/>
      <c r="F10" s="6" t="s">
        <v>22</v>
      </c>
      <c r="G10" s="6"/>
      <c r="H10" s="6"/>
      <c r="I10" s="6"/>
      <c r="J10" s="6"/>
    </row>
    <row r="11" ht="102.75" customHeight="true" spans="1:10">
      <c r="A11" s="10"/>
      <c r="B11" s="11" t="s">
        <v>23</v>
      </c>
      <c r="C11" s="11"/>
      <c r="D11" s="11"/>
      <c r="E11" s="11"/>
      <c r="F11" s="11" t="s">
        <v>24</v>
      </c>
      <c r="G11" s="11"/>
      <c r="H11" s="11"/>
      <c r="I11" s="11"/>
      <c r="J11" s="11"/>
    </row>
    <row r="12" ht="31.5" spans="1:10">
      <c r="A12" s="10" t="s">
        <v>25</v>
      </c>
      <c r="B12" s="6" t="s">
        <v>26</v>
      </c>
      <c r="C12" s="4" t="s">
        <v>27</v>
      </c>
      <c r="D12" s="4" t="s">
        <v>28</v>
      </c>
      <c r="E12" s="4" t="s">
        <v>29</v>
      </c>
      <c r="F12" s="6" t="s">
        <v>30</v>
      </c>
      <c r="G12" s="6"/>
      <c r="H12" s="6" t="s">
        <v>31</v>
      </c>
      <c r="I12" s="6" t="s">
        <v>14</v>
      </c>
      <c r="J12" s="6" t="s">
        <v>32</v>
      </c>
    </row>
    <row r="13" ht="15.75" spans="1:10">
      <c r="A13" s="10"/>
      <c r="B13" s="12" t="s">
        <v>33</v>
      </c>
      <c r="C13" s="13" t="s">
        <v>34</v>
      </c>
      <c r="D13" s="4" t="s">
        <v>35</v>
      </c>
      <c r="E13" s="4" t="s">
        <v>36</v>
      </c>
      <c r="F13" s="6" t="s">
        <v>37</v>
      </c>
      <c r="G13" s="6"/>
      <c r="H13" s="6">
        <v>4</v>
      </c>
      <c r="I13" s="6">
        <v>4</v>
      </c>
      <c r="J13" s="4"/>
    </row>
    <row r="14" ht="15.75" spans="1:10">
      <c r="A14" s="10"/>
      <c r="B14" s="14"/>
      <c r="C14" s="13" t="s">
        <v>34</v>
      </c>
      <c r="D14" s="4" t="s">
        <v>38</v>
      </c>
      <c r="E14" s="4" t="s">
        <v>39</v>
      </c>
      <c r="F14" s="21" t="s">
        <v>40</v>
      </c>
      <c r="G14" s="22"/>
      <c r="H14" s="6">
        <v>4</v>
      </c>
      <c r="I14" s="6">
        <v>4</v>
      </c>
      <c r="J14" s="4"/>
    </row>
    <row r="15" ht="15.75" spans="1:10">
      <c r="A15" s="10"/>
      <c r="B15" s="14"/>
      <c r="C15" s="13" t="s">
        <v>34</v>
      </c>
      <c r="D15" s="4" t="s">
        <v>41</v>
      </c>
      <c r="E15" s="4" t="s">
        <v>42</v>
      </c>
      <c r="F15" s="21" t="s">
        <v>43</v>
      </c>
      <c r="G15" s="22"/>
      <c r="H15" s="6">
        <v>4</v>
      </c>
      <c r="I15" s="6">
        <v>4</v>
      </c>
      <c r="J15" s="4"/>
    </row>
    <row r="16" ht="15.75" spans="1:10">
      <c r="A16" s="10"/>
      <c r="B16" s="14"/>
      <c r="C16" s="13" t="s">
        <v>34</v>
      </c>
      <c r="D16" s="4" t="s">
        <v>44</v>
      </c>
      <c r="E16" s="4" t="s">
        <v>45</v>
      </c>
      <c r="F16" s="21" t="s">
        <v>46</v>
      </c>
      <c r="G16" s="22"/>
      <c r="H16" s="6">
        <v>4</v>
      </c>
      <c r="I16" s="6">
        <v>4</v>
      </c>
      <c r="J16" s="6" t="s">
        <v>47</v>
      </c>
    </row>
    <row r="17" ht="15.75" spans="1:10">
      <c r="A17" s="10"/>
      <c r="B17" s="14"/>
      <c r="C17" s="13" t="s">
        <v>34</v>
      </c>
      <c r="D17" s="4" t="s">
        <v>48</v>
      </c>
      <c r="E17" s="4" t="s">
        <v>49</v>
      </c>
      <c r="F17" s="21" t="s">
        <v>50</v>
      </c>
      <c r="G17" s="22"/>
      <c r="H17" s="6">
        <v>4</v>
      </c>
      <c r="I17" s="6">
        <v>4</v>
      </c>
      <c r="J17" s="6" t="s">
        <v>47</v>
      </c>
    </row>
    <row r="18" ht="41" customHeight="true" spans="1:10">
      <c r="A18" s="10"/>
      <c r="B18" s="14"/>
      <c r="C18" s="13" t="s">
        <v>34</v>
      </c>
      <c r="D18" s="4" t="s">
        <v>51</v>
      </c>
      <c r="E18" s="4" t="s">
        <v>52</v>
      </c>
      <c r="F18" s="21" t="s">
        <v>53</v>
      </c>
      <c r="G18" s="22"/>
      <c r="H18" s="6">
        <v>4</v>
      </c>
      <c r="I18" s="6">
        <v>4</v>
      </c>
      <c r="J18" s="6"/>
    </row>
    <row r="19" ht="41" customHeight="true" spans="1:10">
      <c r="A19" s="10"/>
      <c r="B19" s="14"/>
      <c r="C19" s="13" t="s">
        <v>34</v>
      </c>
      <c r="D19" s="4" t="s">
        <v>54</v>
      </c>
      <c r="E19" s="4" t="s">
        <v>55</v>
      </c>
      <c r="F19" s="21" t="s">
        <v>56</v>
      </c>
      <c r="G19" s="22"/>
      <c r="H19" s="6">
        <v>4</v>
      </c>
      <c r="I19" s="6">
        <v>4</v>
      </c>
      <c r="J19" s="6"/>
    </row>
    <row r="20" ht="135" customHeight="true" spans="1:10">
      <c r="A20" s="10"/>
      <c r="B20" s="14"/>
      <c r="C20" s="13" t="s">
        <v>57</v>
      </c>
      <c r="D20" s="4" t="s">
        <v>58</v>
      </c>
      <c r="E20" s="6" t="s">
        <v>59</v>
      </c>
      <c r="F20" s="21" t="s">
        <v>60</v>
      </c>
      <c r="G20" s="22"/>
      <c r="H20" s="6">
        <v>4</v>
      </c>
      <c r="I20" s="6">
        <v>4</v>
      </c>
      <c r="J20" s="4"/>
    </row>
    <row r="21" ht="15.75" spans="1:10">
      <c r="A21" s="10"/>
      <c r="B21" s="14"/>
      <c r="C21" s="13" t="s">
        <v>57</v>
      </c>
      <c r="D21" s="4" t="s">
        <v>61</v>
      </c>
      <c r="E21" s="23">
        <v>1</v>
      </c>
      <c r="F21" s="24">
        <v>1</v>
      </c>
      <c r="G21" s="22"/>
      <c r="H21" s="6">
        <v>4</v>
      </c>
      <c r="I21" s="6">
        <v>4</v>
      </c>
      <c r="J21" s="4"/>
    </row>
    <row r="22" ht="31.5" spans="1:10">
      <c r="A22" s="10"/>
      <c r="B22" s="14"/>
      <c r="C22" s="13" t="s">
        <v>57</v>
      </c>
      <c r="D22" s="6" t="s">
        <v>62</v>
      </c>
      <c r="E22" s="25" t="s">
        <v>63</v>
      </c>
      <c r="F22" s="26">
        <v>0.453</v>
      </c>
      <c r="G22" s="22"/>
      <c r="H22" s="6">
        <v>2</v>
      </c>
      <c r="I22" s="6">
        <v>2</v>
      </c>
      <c r="J22" s="6" t="s">
        <v>47</v>
      </c>
    </row>
    <row r="23" ht="41" customHeight="true" spans="1:11">
      <c r="A23" s="10"/>
      <c r="B23" s="14"/>
      <c r="C23" s="13" t="s">
        <v>64</v>
      </c>
      <c r="D23" s="6" t="s">
        <v>65</v>
      </c>
      <c r="E23" s="4" t="s">
        <v>66</v>
      </c>
      <c r="F23" s="6" t="s">
        <v>67</v>
      </c>
      <c r="G23" s="6"/>
      <c r="H23" s="6">
        <v>2</v>
      </c>
      <c r="I23" s="6">
        <v>2</v>
      </c>
      <c r="J23" s="4"/>
      <c r="K23" s="30" t="s">
        <v>47</v>
      </c>
    </row>
    <row r="24" ht="60.75" customHeight="true" spans="1:10">
      <c r="A24" s="10"/>
      <c r="B24" s="15"/>
      <c r="C24" s="16" t="s">
        <v>68</v>
      </c>
      <c r="D24" s="6" t="s">
        <v>69</v>
      </c>
      <c r="E24" s="4" t="s">
        <v>70</v>
      </c>
      <c r="F24" s="6" t="s">
        <v>71</v>
      </c>
      <c r="G24" s="6"/>
      <c r="H24" s="6">
        <v>10</v>
      </c>
      <c r="I24" s="6">
        <v>10</v>
      </c>
      <c r="J24" s="4"/>
    </row>
    <row r="25" ht="121" customHeight="true" spans="1:10">
      <c r="A25" s="10"/>
      <c r="B25" s="6" t="s">
        <v>72</v>
      </c>
      <c r="C25" s="17" t="s">
        <v>73</v>
      </c>
      <c r="D25" s="6" t="s">
        <v>74</v>
      </c>
      <c r="E25" s="6" t="s">
        <v>75</v>
      </c>
      <c r="F25" s="21" t="s">
        <v>76</v>
      </c>
      <c r="G25" s="22"/>
      <c r="H25" s="6">
        <v>30</v>
      </c>
      <c r="I25" s="4">
        <v>29</v>
      </c>
      <c r="J25" s="6" t="s">
        <v>77</v>
      </c>
    </row>
    <row r="26" ht="75.4" customHeight="true" spans="1:10">
      <c r="A26" s="10"/>
      <c r="B26" s="17" t="s">
        <v>78</v>
      </c>
      <c r="C26" s="17" t="s">
        <v>79</v>
      </c>
      <c r="D26" s="6" t="s">
        <v>80</v>
      </c>
      <c r="E26" s="4" t="s">
        <v>81</v>
      </c>
      <c r="F26" s="24">
        <v>1</v>
      </c>
      <c r="G26" s="22"/>
      <c r="H26" s="6">
        <v>10</v>
      </c>
      <c r="I26" s="6">
        <v>10</v>
      </c>
      <c r="J26" s="31" t="s">
        <v>47</v>
      </c>
    </row>
    <row r="27" ht="27" customHeight="true" spans="1:10">
      <c r="A27" s="18" t="s">
        <v>82</v>
      </c>
      <c r="B27" s="18"/>
      <c r="C27" s="18"/>
      <c r="D27" s="18"/>
      <c r="E27" s="18"/>
      <c r="F27" s="27"/>
      <c r="G27" s="27"/>
      <c r="H27" s="18">
        <v>100</v>
      </c>
      <c r="I27" s="32">
        <f>SUM(I13:I26)+J6</f>
        <v>96.8716881979418</v>
      </c>
      <c r="J27" s="4"/>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10:A11"/>
    <mergeCell ref="A12:A26"/>
    <mergeCell ref="B13:B24"/>
    <mergeCell ref="A5:C9"/>
  </mergeCells>
  <pageMargins left="0.708661417322835" right="0.511811023622047" top="0.551181102362205" bottom="0.551181102362205" header="0.31496062992126" footer="0.31496062992126"/>
  <pageSetup paperSize="9" scale="4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