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Sheet1" sheetId="1" r:id="rId1"/>
  </sheets>
  <definedNames>
    <definedName name="_xlnm.Print_Area" localSheetId="0">Sheet1!$A$1:$J$25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<sst xmlns="http://schemas.openxmlformats.org/spreadsheetml/2006/main" count="95" uniqueCount="80">
  <si>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</si>
  <si>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</si>
  <si>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</si>
  <si>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耳研所改革与发展</t>
  </si>
  <si>
    <t>主管部门</t>
  </si>
  <si>
    <t>北京市卫生健康委员会</t>
  </si>
  <si>
    <t>实施单位</t>
  </si>
  <si>
    <t>北京市耳鼻咽喉科研究所（北京市耳鼻咽喉头颈外科研究中心）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</si>
  <si>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</si>
  <si>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</si>
  <si>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</si>
  <si>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</si>
  <si>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</si>
  <si>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</si>
  <si>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</si>
  <si>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</si>
  <si>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</si>
  <si>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</si>
  <si>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</si>
  <si>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</si>
  <si>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</si>
  <si>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</si>
  <si>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</si>
  <si>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保持科研国际先进水平，持续产出高水平论文，提升国际学术影响力并推动研究成果的临床转化；构建儿童与老年听障评估体系和管理平台，阐明听觉、认知及平衡功能机制，优化干预策略。</t>
  </si>
  <si>
    <t>绩效指标</t>
  </si>
  <si>
    <t>一级指标</t>
  </si>
  <si>
    <t>二级指标</t>
  </si>
  <si>
    <t>三级指标</t>
  </si>
  <si>
    <t>年度指标值(A)</t>
  </si>
  <si>
    <t>实际完成值(B)</t>
  </si>
  <si>
    <t>分值</t>
  </si>
  <si>
    <t>偏差原因分析及改进措施</t>
  </si>
  <si>
    <t>产出指标</t>
  </si>
  <si>
    <t>数量指标</t>
  </si>
  <si>
    <t>发表本领域SCI论文和中文核心期刊，申请专利</t>
  </si>
  <si>
    <t>发表本领域SCI论文和中文核心期刊各10篇，申请专利2项</t>
  </si>
  <si>
    <t>发表本领域SCI论文13篇和中文核心期刊10篇，获得授权发明专利2项</t>
  </si>
  <si>
    <t>举办鼻科学及过敏科学和听力学学术论坛</t>
  </si>
  <si>
    <t>4次</t>
  </si>
  <si>
    <t>9次</t>
  </si>
  <si>
    <t>完成听障儿童听觉言语/语言/发音/生活质量等评估</t>
  </si>
  <si>
    <t>300人次</t>
  </si>
  <si>
    <t>502次</t>
  </si>
  <si>
    <t>完成老年听力障碍患者评估</t>
  </si>
  <si>
    <t>100人次</t>
  </si>
  <si>
    <t>283人次</t>
  </si>
  <si>
    <t>培养研究生</t>
  </si>
  <si>
    <t>20人次</t>
  </si>
  <si>
    <t>21人次</t>
  </si>
  <si>
    <t>质量指标</t>
  </si>
  <si>
    <t>SCI论文质量：本领域内排名前三或IF&gt;5</t>
  </si>
  <si>
    <t>各1篇</t>
  </si>
  <si>
    <t>本领域内排名前三的文章1篇，此外IF5分以上文章3篇</t>
  </si>
  <si>
    <t>时效指标</t>
  </si>
  <si>
    <t>项目的执行进度</t>
  </si>
  <si>
    <t>1年</t>
  </si>
  <si>
    <t>2024年12月31日前</t>
  </si>
  <si>
    <t>成本指标</t>
  </si>
  <si>
    <t>项目预算控制数</t>
  </si>
  <si>
    <t>≤800.00万元</t>
  </si>
  <si>
    <t>完成，实际控制数653.36万元</t>
  </si>
  <si>
    <t>效益指标</t>
  </si>
  <si>
    <t>经济效益
指标</t>
  </si>
  <si>
    <t>未来发现新的RCRS的有效治疗靶点和研发新的诊疗技术的社会支出</t>
  </si>
  <si>
    <t>发现新的RCRS的有效治疗靶点和研发新的诊疗技术</t>
  </si>
  <si>
    <t>成功获批慢性鼻病新药及诊断技术研发北京市重点实验室助推领域的科技成果转化。
张罗教授领衔研发的“鼻黏膜炎症快速无创检测系统”脱颖而出，斩获第二十八届全国发明展览会•“一带一路”暨金砖国家技能发展与技术创新大赛金奖。</t>
  </si>
  <si>
    <t>社会效益
指标</t>
  </si>
  <si>
    <t>听障儿童防聋治聋意识、听障儿童听力言语干预水平、老年听力损失早期干预意识、基层单位对一老一小、两类重点听障人群的干预水平定性指标</t>
  </si>
  <si>
    <t>提高听障儿童防聋治聋意识，提高听障儿童听力言语干预水平，提高老年听力损失早期干预意识，提高基层单位对“一老一小”两类重点听障人群的干预水平</t>
  </si>
  <si>
    <t>开展0~6岁儿童听力筛查诊断培训班、举办临床听力学技术规范化培训班全国巡讲、举办中国防聋大会和华夏耳与健康高峰论坛；通过网络、媒体进行针对老年听力和儿童听力为主题的爱耳护耳科普宣传活动、举办多场义诊咨询和听力筛查活动、积极进行社区科普讲座活动、举办爱耳日活动、进行听力学教育宣传等。</t>
  </si>
  <si>
    <t>可持续影响指标</t>
  </si>
  <si>
    <t>生物制剂靶向药物对鼻2型疾病的治疗效果</t>
  </si>
  <si>
    <t>证实国产IL-4R单克隆抗体(司普奇拜)可有效控制鼻部2型炎症反应</t>
  </si>
  <si>
    <t>治疗有效率达79%，较国外同靶点单抗（度普利尤单抗）疗效提升17%，</t>
  </si>
  <si>
    <t>满意度
指标</t>
  </si>
  <si>
    <t>服务对象满意度指标</t>
  </si>
  <si>
    <t>受益群众满意度</t>
  </si>
  <si>
    <t>学员满意度90%以上</t>
  </si>
  <si>
    <t>满意度95%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</si>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</sst>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等线"/>
      <charset val="134"/>
      <scheme val="minor"/>
    </font>
    <font>
      <sz val="11"/>
      <name val="等线"/>
      <charset val="134"/>
      <scheme val="minor"/>
    </font>
    <font>
      <sz val="16"/>
      <name val="仿宋_GB2312"/>
      <charset val="134"/>
    </font>
    <font>
      <sz val="11"/>
      <name val="宋体"/>
      <charset val="134"/>
    </font>
    <font>
      <sz val="12"/>
      <name val="宋体"/>
      <charset val="134"/>
    </font>
    <font>
      <b/>
      <sz val="12"/>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3" borderId="12" applyNumberFormat="0" applyAlignment="0" applyProtection="0">
      <alignment vertical="center"/>
    </xf>
    <xf numFmtId="0" fontId="15" fillId="4" borderId="13" applyNumberFormat="0" applyAlignment="0" applyProtection="0">
      <alignment vertical="center"/>
    </xf>
    <xf numFmtId="0" fontId="16" fillId="4" borderId="12" applyNumberFormat="0" applyAlignment="0" applyProtection="0">
      <alignment vertical="center"/>
    </xf>
    <xf numFmtId="0" fontId="17" fillId="5"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0">
    <xf numFmtId="0" fontId="0" fillId="0" borderId="0" xfId="0"/>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5"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5"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3" applyNumberFormat="1" applyFont="1" applyFill="1" applyBorder="1" applyAlignment="1">
      <alignment horizontal="center" vertical="center"/>
    </xf>
    <xf numFmtId="177" fontId="4" fillId="0" borderId="1" xfId="0" applyNumberFormat="1" applyFont="1" applyFill="1" applyBorder="1" applyAlignment="1">
      <alignment horizontal="center" vertical="center" wrapText="1"/>
    </xf>
    <xf numFmtId="0" fontId="1" fillId="0" borderId="0" xfId="0" applyFont="1" applyFill="1" applyAlignment="1">
      <alignment wrapText="1"/>
    </xf>
    <xf numFmtId="9" fontId="1" fillId="0" borderId="0" xfId="3" applyFont="1" applyFill="1" applyAlignment="1"/>
    <xf numFmtId="177" fontId="5"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2625" y="139763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5"/>
  <sheetViews>
    <sheetView tabSelected="1" zoomScale="90" zoomScaleNormal="90" workbookViewId="0">
      <selection activeCell="A26" sqref="$A26:$XFD26"/>
    </sheetView>
  </sheetViews>
  <sheetFormatPr defaultColWidth="9" defaultRowHeight="14"/>
  <cols>
    <col min="1" max="1" width="5.33333333333333" style="1" customWidth="1"/>
    <col min="2" max="2" width="7.775" style="1" customWidth="1"/>
    <col min="3" max="3" width="12.2166666666667" style="1" customWidth="1"/>
    <col min="4" max="4" width="20.775" style="1" customWidth="1"/>
    <col min="5" max="5" width="22.4416666666667" style="1" customWidth="1"/>
    <col min="6" max="7" width="16" style="1" customWidth="1"/>
    <col min="8" max="8" width="12.4416666666667" style="1" customWidth="1"/>
    <col min="9" max="9" width="11" style="1" customWidth="1"/>
    <col min="10" max="10" width="14.4416666666667" style="1" customWidth="1"/>
    <col min="11" max="11" width="21.2166666666667" style="1" customWidth="1"/>
    <col min="12" max="16384" width="9" style="1"/>
  </cols>
  <sheetData>
    <row r="1" ht="34.2" customHeight="1" spans="1:10">
      <c r="A1" s="2" t="s">
        <v>0</v>
      </c>
      <c r="B1" s="2"/>
      <c r="C1" s="2"/>
      <c r="D1" s="2"/>
      <c r="E1" s="2"/>
      <c r="F1" s="2"/>
      <c r="G1" s="2"/>
      <c r="H1" s="2"/>
      <c r="I1" s="2"/>
      <c r="J1" s="2"/>
    </row>
    <row r="2" ht="18.75" customHeight="1" spans="1:10">
      <c r="A2" s="3" t="s">
        <v>1</v>
      </c>
      <c r="B2" s="3"/>
      <c r="C2" s="3"/>
      <c r="D2" s="3"/>
      <c r="E2" s="3"/>
      <c r="F2" s="3"/>
      <c r="G2" s="3"/>
      <c r="H2" s="3"/>
      <c r="I2" s="3"/>
      <c r="J2" s="3"/>
    </row>
    <row r="3" ht="19.95" customHeight="1" spans="1:10">
      <c r="A3" s="4" t="s">
        <v>2</v>
      </c>
      <c r="B3" s="4"/>
      <c r="C3" s="4"/>
      <c r="D3" s="4" t="s">
        <v>3</v>
      </c>
      <c r="E3" s="4"/>
      <c r="F3" s="4"/>
      <c r="G3" s="4"/>
      <c r="H3" s="4"/>
      <c r="I3" s="4"/>
      <c r="J3" s="4"/>
    </row>
    <row r="4" ht="34.95" customHeight="1" spans="1:10">
      <c r="A4" s="4" t="s">
        <v>4</v>
      </c>
      <c r="B4" s="4"/>
      <c r="C4" s="4"/>
      <c r="D4" s="5" t="s">
        <v>5</v>
      </c>
      <c r="E4" s="6"/>
      <c r="F4" s="7"/>
      <c r="G4" s="4" t="s">
        <v>6</v>
      </c>
      <c r="H4" s="8" t="s">
        <v>7</v>
      </c>
      <c r="I4" s="8"/>
      <c r="J4" s="8"/>
    </row>
    <row r="5" ht="30" spans="1:10">
      <c r="A5" s="8" t="s">
        <v>8</v>
      </c>
      <c r="B5" s="8"/>
      <c r="C5" s="8"/>
      <c r="D5" s="4"/>
      <c r="E5" s="8" t="s">
        <v>9</v>
      </c>
      <c r="F5" s="8" t="s">
        <v>10</v>
      </c>
      <c r="G5" s="8" t="s">
        <v>11</v>
      </c>
      <c r="H5" s="8" t="s">
        <v>12</v>
      </c>
      <c r="I5" s="8" t="s">
        <v>13</v>
      </c>
      <c r="J5" s="4" t="s">
        <v>14</v>
      </c>
    </row>
    <row r="6" ht="19.95" customHeight="1" spans="1:11">
      <c r="A6" s="8"/>
      <c r="B6" s="8"/>
      <c r="C6" s="8"/>
      <c r="D6" s="9" t="s">
        <v>15</v>
      </c>
      <c r="E6" s="10">
        <v>800</v>
      </c>
      <c r="F6" s="10">
        <v>800</v>
      </c>
      <c r="G6" s="10">
        <v>653.357456</v>
      </c>
      <c r="H6" s="4">
        <v>10</v>
      </c>
      <c r="I6" s="25">
        <f>G6/F6</f>
        <v>0.81669682</v>
      </c>
      <c r="J6" s="26">
        <f>10*I6</f>
        <v>8.1669682</v>
      </c>
      <c r="K6" s="27"/>
    </row>
    <row r="7" ht="15" spans="1:10">
      <c r="A7" s="8"/>
      <c r="B7" s="8"/>
      <c r="C7" s="8"/>
      <c r="D7" s="11" t="s">
        <v>16</v>
      </c>
      <c r="E7" s="10">
        <v>800</v>
      </c>
      <c r="F7" s="10">
        <v>800</v>
      </c>
      <c r="G7" s="10">
        <v>653.357456</v>
      </c>
      <c r="H7" s="4" t="s">
        <v>17</v>
      </c>
      <c r="I7" s="25">
        <f>G7/F7</f>
        <v>0.81669682</v>
      </c>
      <c r="J7" s="8" t="s">
        <v>17</v>
      </c>
    </row>
    <row r="8" ht="25.2" customHeight="1" spans="1:10">
      <c r="A8" s="8"/>
      <c r="B8" s="8"/>
      <c r="C8" s="8"/>
      <c r="D8" s="4" t="s">
        <v>18</v>
      </c>
      <c r="E8" s="4" t="s">
        <v>17</v>
      </c>
      <c r="F8" s="4" t="s">
        <v>17</v>
      </c>
      <c r="G8" s="4" t="s">
        <v>17</v>
      </c>
      <c r="H8" s="4" t="s">
        <v>17</v>
      </c>
      <c r="I8" s="4" t="s">
        <v>17</v>
      </c>
      <c r="J8" s="8" t="s">
        <v>17</v>
      </c>
    </row>
    <row r="9" ht="19.2" customHeight="1" spans="1:10">
      <c r="A9" s="8"/>
      <c r="B9" s="8"/>
      <c r="C9" s="8"/>
      <c r="D9" s="12" t="s">
        <v>19</v>
      </c>
      <c r="E9" s="4" t="s">
        <v>17</v>
      </c>
      <c r="F9" s="4" t="s">
        <v>17</v>
      </c>
      <c r="G9" s="4" t="s">
        <v>17</v>
      </c>
      <c r="H9" s="4" t="s">
        <v>17</v>
      </c>
      <c r="I9" s="4" t="s">
        <v>17</v>
      </c>
      <c r="J9" s="8" t="s">
        <v>17</v>
      </c>
    </row>
    <row r="10" ht="25.95" customHeight="1" spans="1:10">
      <c r="A10" s="13" t="s">
        <v>20</v>
      </c>
      <c r="B10" s="8" t="s">
        <v>21</v>
      </c>
      <c r="C10" s="8"/>
      <c r="D10" s="8"/>
      <c r="E10" s="8"/>
      <c r="F10" s="8" t="s">
        <v>22</v>
      </c>
      <c r="G10" s="8"/>
      <c r="H10" s="8"/>
      <c r="I10" s="8"/>
      <c r="J10" s="8"/>
    </row>
    <row r="11" ht="95" customHeight="1" spans="1:10">
      <c r="A11" s="13"/>
      <c r="B11" s="11" t="s">
        <v>23</v>
      </c>
      <c r="C11" s="11"/>
      <c r="D11" s="11"/>
      <c r="E11" s="11"/>
      <c r="F11" s="11" t="s">
        <v>23</v>
      </c>
      <c r="G11" s="14"/>
      <c r="H11" s="14"/>
      <c r="I11" s="14"/>
      <c r="J11" s="14"/>
    </row>
    <row r="12" ht="30" spans="1:10">
      <c r="A12" s="13" t="s">
        <v>24</v>
      </c>
      <c r="B12" s="8" t="s">
        <v>25</v>
      </c>
      <c r="C12" s="4" t="s">
        <v>26</v>
      </c>
      <c r="D12" s="4" t="s">
        <v>27</v>
      </c>
      <c r="E12" s="4" t="s">
        <v>28</v>
      </c>
      <c r="F12" s="8" t="s">
        <v>29</v>
      </c>
      <c r="G12" s="8"/>
      <c r="H12" s="8" t="s">
        <v>30</v>
      </c>
      <c r="I12" s="8" t="s">
        <v>14</v>
      </c>
      <c r="J12" s="8" t="s">
        <v>31</v>
      </c>
    </row>
    <row r="13" ht="48" customHeight="1" spans="1:10">
      <c r="A13" s="13"/>
      <c r="B13" s="15" t="s">
        <v>32</v>
      </c>
      <c r="C13" s="16" t="s">
        <v>33</v>
      </c>
      <c r="D13" s="8" t="s">
        <v>34</v>
      </c>
      <c r="E13" s="8" t="s">
        <v>35</v>
      </c>
      <c r="F13" s="17" t="s">
        <v>36</v>
      </c>
      <c r="G13" s="8"/>
      <c r="H13" s="8">
        <v>5</v>
      </c>
      <c r="I13" s="8">
        <v>5</v>
      </c>
      <c r="J13" s="4"/>
    </row>
    <row r="14" ht="48" customHeight="1" spans="1:10">
      <c r="A14" s="13"/>
      <c r="B14" s="18"/>
      <c r="C14" s="19"/>
      <c r="D14" s="8" t="s">
        <v>37</v>
      </c>
      <c r="E14" s="4" t="s">
        <v>38</v>
      </c>
      <c r="F14" s="5" t="s">
        <v>39</v>
      </c>
      <c r="G14" s="7"/>
      <c r="H14" s="8">
        <v>5</v>
      </c>
      <c r="I14" s="8">
        <v>5</v>
      </c>
      <c r="J14" s="4"/>
    </row>
    <row r="15" ht="49.05" customHeight="1" spans="1:10">
      <c r="A15" s="13"/>
      <c r="B15" s="18"/>
      <c r="C15" s="19"/>
      <c r="D15" s="8" t="s">
        <v>40</v>
      </c>
      <c r="E15" s="4" t="s">
        <v>41</v>
      </c>
      <c r="F15" s="5" t="s">
        <v>42</v>
      </c>
      <c r="G15" s="7"/>
      <c r="H15" s="8">
        <v>5</v>
      </c>
      <c r="I15" s="8">
        <v>5</v>
      </c>
      <c r="J15" s="4"/>
    </row>
    <row r="16" ht="31.95" customHeight="1" spans="1:10">
      <c r="A16" s="13"/>
      <c r="B16" s="18"/>
      <c r="C16" s="19"/>
      <c r="D16" s="8" t="s">
        <v>43</v>
      </c>
      <c r="E16" s="4" t="s">
        <v>44</v>
      </c>
      <c r="F16" s="5" t="s">
        <v>45</v>
      </c>
      <c r="G16" s="7"/>
      <c r="H16" s="8">
        <v>5</v>
      </c>
      <c r="I16" s="8">
        <v>5</v>
      </c>
      <c r="J16" s="4"/>
    </row>
    <row r="17" ht="22.05" customHeight="1" spans="1:10">
      <c r="A17" s="13"/>
      <c r="B17" s="18"/>
      <c r="C17" s="20"/>
      <c r="D17" s="8" t="s">
        <v>46</v>
      </c>
      <c r="E17" s="4" t="s">
        <v>47</v>
      </c>
      <c r="F17" s="5" t="s">
        <v>48</v>
      </c>
      <c r="G17" s="7"/>
      <c r="H17" s="8">
        <v>5</v>
      </c>
      <c r="I17" s="8">
        <v>5</v>
      </c>
      <c r="J17" s="4"/>
    </row>
    <row r="18" ht="68.4" customHeight="1" spans="1:11">
      <c r="A18" s="13"/>
      <c r="B18" s="18"/>
      <c r="C18" s="4" t="s">
        <v>49</v>
      </c>
      <c r="D18" s="8" t="s">
        <v>50</v>
      </c>
      <c r="E18" s="8" t="s">
        <v>51</v>
      </c>
      <c r="F18" s="8" t="s">
        <v>52</v>
      </c>
      <c r="G18" s="8"/>
      <c r="H18" s="8">
        <v>10</v>
      </c>
      <c r="I18" s="8">
        <v>10</v>
      </c>
      <c r="J18" s="8"/>
      <c r="K18" s="28"/>
    </row>
    <row r="19" ht="40.95" customHeight="1" spans="1:11">
      <c r="A19" s="13"/>
      <c r="B19" s="18"/>
      <c r="C19" s="4" t="s">
        <v>53</v>
      </c>
      <c r="D19" s="21" t="s">
        <v>54</v>
      </c>
      <c r="E19" s="8" t="s">
        <v>55</v>
      </c>
      <c r="F19" s="22" t="s">
        <v>56</v>
      </c>
      <c r="G19" s="23"/>
      <c r="H19" s="8">
        <v>5</v>
      </c>
      <c r="I19" s="8">
        <v>5</v>
      </c>
      <c r="J19" s="4"/>
      <c r="K19" s="27"/>
    </row>
    <row r="20" ht="37.95" customHeight="1" spans="1:11">
      <c r="A20" s="13"/>
      <c r="B20" s="18"/>
      <c r="C20" s="8" t="s">
        <v>57</v>
      </c>
      <c r="D20" s="8" t="s">
        <v>58</v>
      </c>
      <c r="E20" s="8" t="s">
        <v>59</v>
      </c>
      <c r="F20" s="8" t="s">
        <v>60</v>
      </c>
      <c r="G20" s="8"/>
      <c r="H20" s="8">
        <v>10</v>
      </c>
      <c r="I20" s="8">
        <v>10</v>
      </c>
      <c r="J20" s="4"/>
      <c r="K20" s="27"/>
    </row>
    <row r="21" ht="130.95" customHeight="1" spans="1:10">
      <c r="A21" s="13"/>
      <c r="B21" s="8" t="s">
        <v>61</v>
      </c>
      <c r="C21" s="8" t="s">
        <v>62</v>
      </c>
      <c r="D21" s="8" t="s">
        <v>63</v>
      </c>
      <c r="E21" s="8" t="s">
        <v>64</v>
      </c>
      <c r="F21" s="8" t="s">
        <v>65</v>
      </c>
      <c r="G21" s="8"/>
      <c r="H21" s="8">
        <v>10</v>
      </c>
      <c r="I21" s="4">
        <v>10</v>
      </c>
      <c r="J21" s="4"/>
    </row>
    <row r="22" ht="160.95" customHeight="1" spans="1:10">
      <c r="A22" s="13"/>
      <c r="B22" s="8"/>
      <c r="C22" s="8" t="s">
        <v>66</v>
      </c>
      <c r="D22" s="8" t="s">
        <v>67</v>
      </c>
      <c r="E22" s="8" t="s">
        <v>68</v>
      </c>
      <c r="F22" s="8" t="s">
        <v>69</v>
      </c>
      <c r="G22" s="8"/>
      <c r="H22" s="8">
        <v>10</v>
      </c>
      <c r="I22" s="4">
        <v>10</v>
      </c>
      <c r="J22" s="4"/>
    </row>
    <row r="23" ht="64.05" customHeight="1" spans="1:10">
      <c r="A23" s="13"/>
      <c r="B23" s="8"/>
      <c r="C23" s="8" t="s">
        <v>70</v>
      </c>
      <c r="D23" s="8" t="s">
        <v>71</v>
      </c>
      <c r="E23" s="17" t="s">
        <v>72</v>
      </c>
      <c r="F23" s="17" t="s">
        <v>73</v>
      </c>
      <c r="G23" s="8"/>
      <c r="H23" s="8">
        <v>10</v>
      </c>
      <c r="I23" s="4">
        <v>10</v>
      </c>
      <c r="J23" s="4"/>
    </row>
    <row r="24" ht="36" customHeight="1" spans="1:11">
      <c r="A24" s="13"/>
      <c r="B24" s="8" t="s">
        <v>74</v>
      </c>
      <c r="C24" s="8" t="s">
        <v>75</v>
      </c>
      <c r="D24" s="8" t="s">
        <v>76</v>
      </c>
      <c r="E24" s="4" t="s">
        <v>77</v>
      </c>
      <c r="F24" s="4" t="s">
        <v>78</v>
      </c>
      <c r="G24" s="4"/>
      <c r="H24" s="8">
        <v>10</v>
      </c>
      <c r="I24" s="4">
        <v>10</v>
      </c>
      <c r="J24" s="4"/>
      <c r="K24" s="27"/>
    </row>
    <row r="25" ht="27" customHeight="1" spans="1:10">
      <c r="A25" s="24" t="s">
        <v>79</v>
      </c>
      <c r="B25" s="24"/>
      <c r="C25" s="24"/>
      <c r="D25" s="24"/>
      <c r="E25" s="24"/>
      <c r="F25" s="24"/>
      <c r="G25" s="24"/>
      <c r="H25" s="24">
        <v>100</v>
      </c>
      <c r="I25" s="29">
        <f>SUM(I13:I24)+J6</f>
        <v>98.1669682</v>
      </c>
      <c r="J25" s="4"/>
    </row>
  </sheetData>
  <mergeCells count="31">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0"/>
    <mergeCell ref="B21:B23"/>
    <mergeCell ref="C13:C17"/>
    <mergeCell ref="A5:C9"/>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2025-08-26T09:42:12Z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4CBD3B2514D24CE3A9B85216C0D4911B_13</vt:lpwstr>
  </property>
</Properties>
</file>