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Sheet1!$A$1:$J$35</definedName>
  </definedNames>
  <calcPr calcId="144525"/>
</workbook>
</file>

<file path=xl/sharedStrings.xml><?xml version="1.0" encoding="utf-8"?>
<sst xmlns="http://schemas.openxmlformats.org/spreadsheetml/2006/main" count="120" uniqueCount="95">
  <si>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</si>
  <si>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</si>
  <si>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</si>
  <si>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结核病防治项目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</si>
  <si>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</si>
  <si>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</si>
  <si>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</si>
  <si>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</si>
  <si>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</si>
  <si>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</si>
  <si>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</si>
  <si>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</si>
  <si>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</si>
  <si>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</si>
  <si>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</si>
  <si>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</si>
  <si>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</si>
  <si>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</si>
  <si>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</si>
  <si>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</si>
  <si>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</si>
  <si>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</si>
  <si>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</si>
  <si>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通过实施结核病防治项目，规范开展肺结核患者诊断、治疗和管理工作，实现北京市结核病防治工作目标。</t>
  </si>
  <si>
    <t>规范开展肺结核患者诊断、治疗和管理工作，实现北京市结核病防治工作目标。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</si>
  <si>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</si>
  <si>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</si>
  <si>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</si>
  <si>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</si>
  <si>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</si>
  <si>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</si>
  <si>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</si>
  <si>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</si>
  <si>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</si>
  <si>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</si>
  <si>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宣传、活动的纪念品、宣传品的数量</t>
  </si>
  <si>
    <t>≥80万份</t>
  </si>
  <si>
    <t>89万份</t>
  </si>
  <si>
    <t>宣传、活动的相关报导数</t>
  </si>
  <si>
    <t>≥10篇</t>
  </si>
  <si>
    <t>18篇</t>
  </si>
  <si>
    <t>全市结核病耐药性及流行动态监测</t>
  </si>
  <si>
    <t>≥1000人次</t>
  </si>
  <si>
    <t>1058人次</t>
  </si>
  <si>
    <t>提供免费GeneXpert检测试剂</t>
  </si>
  <si>
    <t>≥8000份</t>
  </si>
  <si>
    <t>6000份</t>
  </si>
  <si>
    <t>因2024年提供免费GeneXpert检测试剂预算实际通过批复数目为6000份，因此于2024年中监控时申请做相应调整，由≥8000份调整为≥6000份。</t>
  </si>
  <si>
    <t>本所诊疗业务活动</t>
  </si>
  <si>
    <t>≥4000人次</t>
  </si>
  <si>
    <t>4571人次</t>
  </si>
  <si>
    <t>学校PPD筛查人次数</t>
  </si>
  <si>
    <t>≥100000人</t>
  </si>
  <si>
    <t>145577人</t>
  </si>
  <si>
    <t>提供交通营养补助的耐多药肺结核患者数</t>
  </si>
  <si>
    <t>≥200人</t>
  </si>
  <si>
    <t>269人</t>
  </si>
  <si>
    <t>质量指标</t>
  </si>
  <si>
    <t>宣传、活动资料及相关档案管理情况</t>
  </si>
  <si>
    <t>优</t>
  </si>
  <si>
    <t>结核病实验室专用设备采购验收合格率</t>
  </si>
  <si>
    <t>结核病耐药性检查项目熟练度测试</t>
  </si>
  <si>
    <t>合格</t>
  </si>
  <si>
    <t>本所诊疗投诉(12320投诉单)占诊疗人次</t>
  </si>
  <si>
    <t>≤20‰</t>
  </si>
  <si>
    <t>0.44‰</t>
  </si>
  <si>
    <t>年初指标设置偏高</t>
  </si>
  <si>
    <t>登记管理病原学阳性肺结核患者耐药筛查率</t>
  </si>
  <si>
    <t>≥90%</t>
  </si>
  <si>
    <t>纳入二线治疗的耐多药肺结核患者补助发放率</t>
  </si>
  <si>
    <t>学生PPD复验结果率</t>
  </si>
  <si>
    <t>≥95%</t>
  </si>
  <si>
    <t>时效指标</t>
  </si>
  <si>
    <t>项目实施的及时性</t>
  </si>
  <si>
    <t>项目完成时间</t>
  </si>
  <si>
    <t>≤12月</t>
  </si>
  <si>
    <t>12月</t>
  </si>
  <si>
    <t>成本指标</t>
  </si>
  <si>
    <t>预算控制总额</t>
  </si>
  <si>
    <t>≤825.320374万元</t>
  </si>
  <si>
    <t>813.872611万元</t>
  </si>
  <si>
    <t>效益
指标</t>
  </si>
  <si>
    <t>社会效益
指标</t>
  </si>
  <si>
    <t>肺结核报告发病率年递率</t>
  </si>
  <si>
    <t>≥1%</t>
  </si>
  <si>
    <t>本市肺结核患者成功治疗率</t>
  </si>
  <si>
    <t>本市肺结核病患者病原学阳性比例</t>
  </si>
  <si>
    <t>≥50%</t>
  </si>
  <si>
    <t xml:space="preserve">满意度
指标
</t>
  </si>
  <si>
    <t>服务对象满意度指标</t>
  </si>
  <si>
    <t>患者对临床治疗工作满意度</t>
  </si>
  <si>
    <t>≥85%</t>
  </si>
  <si>
    <t>基础医疗机构满意度</t>
  </si>
  <si>
    <t>≥80%</t>
  </si>
  <si>
    <t>总分：</t>
  </si>
</sst>
</file>

<file path=xl/styles.xml><?xml version="1.0" encoding="utf-8"?>
<styleSheet xmlns="http://schemas.openxmlformats.org/spreadsheetml/2006/main">
  <numFmts count="6">
    <numFmt numFmtId="176" formatCode="0_);[Red]\(0\)"/>
    <numFmt numFmtId="44" formatCode="_ &quot;￥&quot;* #,##0.00_ ;_ &quot;￥&quot;* \-#,##0.00_ ;_ &quot;￥&quot;* &quot;-&quot;??_ ;_ @_ "/>
    <numFmt numFmtId="177" formatCode="0.00_);[Red]\(0.0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name val="宋体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FA7D0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5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2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0" fillId="0" borderId="1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5" fillId="12" borderId="12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3" fillId="30" borderId="12" applyNumberFormat="false" applyAlignment="false" applyProtection="false">
      <alignment vertical="center"/>
    </xf>
    <xf numFmtId="0" fontId="24" fillId="12" borderId="17" applyNumberFormat="false" applyAlignment="false" applyProtection="false">
      <alignment vertical="center"/>
    </xf>
    <xf numFmtId="0" fontId="25" fillId="31" borderId="18" applyNumberFormat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0" fillId="7" borderId="11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9">
    <xf numFmtId="0" fontId="0" fillId="0" borderId="0" xfId="0"/>
    <xf numFmtId="0" fontId="0" fillId="0" borderId="0" xfId="0" applyAlignment="true">
      <alignment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2" xfId="0" applyFont="true" applyFill="true" applyBorder="true" applyAlignment="true">
      <alignment horizontal="center" vertical="center" textRotation="255"/>
    </xf>
    <xf numFmtId="0" fontId="3" fillId="0" borderId="3" xfId="0" applyFont="true" applyFill="true" applyBorder="true" applyAlignment="true">
      <alignment horizontal="center" vertical="center" textRotation="255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textRotation="255"/>
    </xf>
    <xf numFmtId="0" fontId="4" fillId="0" borderId="9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3" fillId="0" borderId="10" xfId="0" applyFont="true" applyFill="true" applyBorder="true" applyAlignment="true">
      <alignment horizontal="center" vertical="center" wrapText="true"/>
    </xf>
    <xf numFmtId="176" fontId="3" fillId="0" borderId="10" xfId="0" applyNumberFormat="true" applyFont="true" applyFill="true" applyBorder="true" applyAlignment="true">
      <alignment horizontal="center" vertical="center"/>
    </xf>
    <xf numFmtId="176" fontId="3" fillId="0" borderId="8" xfId="0" applyNumberFormat="true" applyFont="true" applyFill="true" applyBorder="true" applyAlignment="true">
      <alignment horizontal="center" vertical="center"/>
    </xf>
    <xf numFmtId="10" fontId="3" fillId="0" borderId="10" xfId="0" applyNumberFormat="true" applyFont="true" applyFill="true" applyBorder="true" applyAlignment="true">
      <alignment horizontal="center" vertical="center"/>
    </xf>
    <xf numFmtId="10" fontId="3" fillId="0" borderId="8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0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/>
    </xf>
    <xf numFmtId="0" fontId="3" fillId="0" borderId="8" xfId="0" applyFont="true" applyFill="true" applyBorder="true" applyAlignment="true">
      <alignment horizontal="center" vertical="center"/>
    </xf>
    <xf numFmtId="9" fontId="3" fillId="0" borderId="10" xfId="0" applyNumberFormat="true" applyFont="true" applyFill="true" applyBorder="true" applyAlignment="true">
      <alignment horizontal="center" vertical="center"/>
    </xf>
    <xf numFmtId="9" fontId="3" fillId="0" borderId="8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NumberFormat="true" applyFont="true" applyFill="true" applyBorder="true" applyAlignment="true">
      <alignment horizontal="center" vertical="center"/>
    </xf>
    <xf numFmtId="177" fontId="6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244792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5"/>
  <sheetViews>
    <sheetView tabSelected="1" zoomScale="60" zoomScaleNormal="60" workbookViewId="0">
      <selection activeCell="A1" sqref="$A37:$XFD37 $A1:$XFD1"/>
    </sheetView>
  </sheetViews>
  <sheetFormatPr defaultColWidth="9" defaultRowHeight="15"/>
  <cols>
    <col min="1" max="1" width="5.4" customWidth="true"/>
    <col min="2" max="2" width="7.7" customWidth="true"/>
    <col min="3" max="3" width="12.2" customWidth="true"/>
    <col min="4" max="4" width="17.7" customWidth="true"/>
    <col min="5" max="5" width="19.5" customWidth="true"/>
    <col min="6" max="6" width="13.4" customWidth="true"/>
    <col min="7" max="7" width="11.6" customWidth="true"/>
    <col min="8" max="8" width="12.5" customWidth="true"/>
    <col min="9" max="9" width="11" customWidth="true"/>
    <col min="10" max="10" width="32.4" style="1" customWidth="true"/>
  </cols>
  <sheetData>
    <row r="1" ht="33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4" t="s">
        <v>5</v>
      </c>
      <c r="E4" s="4"/>
      <c r="F4" s="8"/>
      <c r="G4" s="4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4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</row>
    <row r="6" ht="20.1" customHeight="true" spans="1:10">
      <c r="A6" s="5"/>
      <c r="B6" s="5"/>
      <c r="C6" s="5"/>
      <c r="D6" s="6" t="s">
        <v>15</v>
      </c>
      <c r="E6" s="4">
        <v>825.320374</v>
      </c>
      <c r="F6" s="4">
        <v>822.705374</v>
      </c>
      <c r="G6" s="4">
        <v>813.872611</v>
      </c>
      <c r="H6" s="4">
        <v>10</v>
      </c>
      <c r="I6" s="35">
        <f>G6/F6</f>
        <v>0.989263759203304</v>
      </c>
      <c r="J6" s="36">
        <f>10*I6</f>
        <v>9.89263759203304</v>
      </c>
    </row>
    <row r="7" ht="31.5" spans="1:10">
      <c r="A7" s="5"/>
      <c r="B7" s="5"/>
      <c r="C7" s="5"/>
      <c r="D7" s="7" t="s">
        <v>16</v>
      </c>
      <c r="E7" s="4">
        <v>825.320374</v>
      </c>
      <c r="F7" s="4">
        <v>822.705374</v>
      </c>
      <c r="G7" s="4">
        <v>813.872611</v>
      </c>
      <c r="H7" s="4" t="s">
        <v>17</v>
      </c>
      <c r="I7" s="35">
        <f>G7/F7</f>
        <v>0.989263759203304</v>
      </c>
      <c r="J7" s="5" t="s">
        <v>17</v>
      </c>
    </row>
    <row r="8" ht="24.9" customHeight="true" spans="1:10">
      <c r="A8" s="5"/>
      <c r="B8" s="5"/>
      <c r="C8" s="5"/>
      <c r="D8" s="4" t="s">
        <v>18</v>
      </c>
      <c r="E8" s="4"/>
      <c r="F8" s="4"/>
      <c r="G8" s="4"/>
      <c r="H8" s="4" t="s">
        <v>17</v>
      </c>
      <c r="I8" s="37"/>
      <c r="J8" s="5" t="s">
        <v>17</v>
      </c>
    </row>
    <row r="9" ht="18.9" customHeight="true" spans="1:10">
      <c r="A9" s="5"/>
      <c r="B9" s="5"/>
      <c r="C9" s="5"/>
      <c r="D9" s="8" t="s">
        <v>19</v>
      </c>
      <c r="E9" s="4"/>
      <c r="F9" s="4"/>
      <c r="G9" s="4"/>
      <c r="H9" s="4" t="s">
        <v>17</v>
      </c>
      <c r="I9" s="37"/>
      <c r="J9" s="5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28.5" customHeight="true" spans="1:10">
      <c r="A12" s="10" t="s">
        <v>25</v>
      </c>
      <c r="B12" s="5" t="s">
        <v>26</v>
      </c>
      <c r="C12" s="4" t="s">
        <v>27</v>
      </c>
      <c r="D12" s="4" t="s">
        <v>28</v>
      </c>
      <c r="E12" s="4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8" customHeight="true" spans="1:10">
      <c r="A13" s="11"/>
      <c r="B13" s="12" t="s">
        <v>33</v>
      </c>
      <c r="C13" s="4" t="s">
        <v>34</v>
      </c>
      <c r="D13" s="5" t="s">
        <v>35</v>
      </c>
      <c r="E13" s="4" t="s">
        <v>36</v>
      </c>
      <c r="F13" s="23" t="s">
        <v>37</v>
      </c>
      <c r="G13" s="17"/>
      <c r="H13" s="5">
        <v>3</v>
      </c>
      <c r="I13" s="5">
        <v>3</v>
      </c>
      <c r="J13" s="5"/>
    </row>
    <row r="14" ht="33.75" customHeight="true" spans="1:10">
      <c r="A14" s="11"/>
      <c r="B14" s="13"/>
      <c r="C14" s="4" t="s">
        <v>34</v>
      </c>
      <c r="D14" s="5" t="s">
        <v>38</v>
      </c>
      <c r="E14" s="4" t="s">
        <v>39</v>
      </c>
      <c r="F14" s="23" t="s">
        <v>40</v>
      </c>
      <c r="G14" s="17"/>
      <c r="H14" s="5">
        <v>3</v>
      </c>
      <c r="I14" s="5">
        <v>3</v>
      </c>
      <c r="J14" s="5"/>
    </row>
    <row r="15" ht="58.5" customHeight="true" spans="1:10">
      <c r="A15" s="11"/>
      <c r="B15" s="13"/>
      <c r="C15" s="4" t="s">
        <v>34</v>
      </c>
      <c r="D15" s="5" t="s">
        <v>41</v>
      </c>
      <c r="E15" s="4" t="s">
        <v>42</v>
      </c>
      <c r="F15" s="4" t="s">
        <v>43</v>
      </c>
      <c r="G15" s="4"/>
      <c r="H15" s="5">
        <v>4</v>
      </c>
      <c r="I15" s="5">
        <v>4</v>
      </c>
      <c r="J15" s="5"/>
    </row>
    <row r="16" ht="114" customHeight="true" spans="1:10">
      <c r="A16" s="11"/>
      <c r="B16" s="13"/>
      <c r="C16" s="4" t="s">
        <v>34</v>
      </c>
      <c r="D16" s="5" t="s">
        <v>44</v>
      </c>
      <c r="E16" s="4" t="s">
        <v>45</v>
      </c>
      <c r="F16" s="4" t="s">
        <v>46</v>
      </c>
      <c r="G16" s="4"/>
      <c r="H16" s="5">
        <v>4</v>
      </c>
      <c r="I16" s="5">
        <v>3</v>
      </c>
      <c r="J16" s="5" t="s">
        <v>47</v>
      </c>
    </row>
    <row r="17" ht="45" customHeight="true" spans="1:10">
      <c r="A17" s="11"/>
      <c r="B17" s="13"/>
      <c r="C17" s="4" t="s">
        <v>34</v>
      </c>
      <c r="D17" s="5" t="s">
        <v>48</v>
      </c>
      <c r="E17" s="4" t="s">
        <v>49</v>
      </c>
      <c r="F17" s="23" t="s">
        <v>50</v>
      </c>
      <c r="G17" s="17"/>
      <c r="H17" s="5">
        <v>3</v>
      </c>
      <c r="I17" s="5">
        <v>3</v>
      </c>
      <c r="J17" s="5"/>
    </row>
    <row r="18" ht="24" customHeight="true" spans="1:10">
      <c r="A18" s="11"/>
      <c r="B18" s="13"/>
      <c r="C18" s="4" t="s">
        <v>34</v>
      </c>
      <c r="D18" s="5" t="s">
        <v>51</v>
      </c>
      <c r="E18" s="4" t="s">
        <v>52</v>
      </c>
      <c r="F18" s="24" t="s">
        <v>53</v>
      </c>
      <c r="G18" s="25"/>
      <c r="H18" s="5">
        <v>2</v>
      </c>
      <c r="I18" s="5">
        <v>2</v>
      </c>
      <c r="J18" s="5"/>
    </row>
    <row r="19" ht="50.1" customHeight="true" spans="1:10">
      <c r="A19" s="11"/>
      <c r="B19" s="13"/>
      <c r="C19" s="4" t="s">
        <v>34</v>
      </c>
      <c r="D19" s="5" t="s">
        <v>54</v>
      </c>
      <c r="E19" s="4" t="s">
        <v>55</v>
      </c>
      <c r="F19" s="26" t="s">
        <v>56</v>
      </c>
      <c r="G19" s="27"/>
      <c r="H19" s="5">
        <v>3</v>
      </c>
      <c r="I19" s="5">
        <v>3</v>
      </c>
      <c r="J19" s="5"/>
    </row>
    <row r="20" ht="60" customHeight="true" spans="1:10">
      <c r="A20" s="11"/>
      <c r="B20" s="13"/>
      <c r="C20" s="4" t="s">
        <v>57</v>
      </c>
      <c r="D20" s="5" t="s">
        <v>58</v>
      </c>
      <c r="E20" s="5" t="s">
        <v>59</v>
      </c>
      <c r="F20" s="23" t="s">
        <v>59</v>
      </c>
      <c r="G20" s="17"/>
      <c r="H20" s="5">
        <v>3</v>
      </c>
      <c r="I20" s="5">
        <v>3</v>
      </c>
      <c r="J20" s="5"/>
    </row>
    <row r="21" ht="51.9" customHeight="true" spans="1:10">
      <c r="A21" s="11"/>
      <c r="B21" s="13"/>
      <c r="C21" s="4" t="s">
        <v>57</v>
      </c>
      <c r="D21" s="5" t="s">
        <v>60</v>
      </c>
      <c r="E21" s="28">
        <v>1</v>
      </c>
      <c r="F21" s="29">
        <v>1</v>
      </c>
      <c r="G21" s="17"/>
      <c r="H21" s="5">
        <v>4</v>
      </c>
      <c r="I21" s="5">
        <v>4</v>
      </c>
      <c r="J21" s="5"/>
    </row>
    <row r="22" ht="60.75" customHeight="true" spans="1:10">
      <c r="A22" s="11"/>
      <c r="B22" s="13"/>
      <c r="C22" s="4" t="s">
        <v>57</v>
      </c>
      <c r="D22" s="5" t="s">
        <v>61</v>
      </c>
      <c r="E22" s="5" t="s">
        <v>62</v>
      </c>
      <c r="F22" s="23" t="s">
        <v>62</v>
      </c>
      <c r="G22" s="17"/>
      <c r="H22" s="5">
        <v>4</v>
      </c>
      <c r="I22" s="5">
        <v>4</v>
      </c>
      <c r="J22" s="5"/>
    </row>
    <row r="23" ht="79.5" customHeight="true" spans="1:10">
      <c r="A23" s="11"/>
      <c r="B23" s="13"/>
      <c r="C23" s="4" t="s">
        <v>57</v>
      </c>
      <c r="D23" s="5" t="s">
        <v>63</v>
      </c>
      <c r="E23" s="5" t="s">
        <v>64</v>
      </c>
      <c r="F23" s="23" t="s">
        <v>65</v>
      </c>
      <c r="G23" s="17"/>
      <c r="H23" s="5">
        <v>3</v>
      </c>
      <c r="I23" s="5">
        <v>2.1</v>
      </c>
      <c r="J23" s="5" t="s">
        <v>66</v>
      </c>
    </row>
    <row r="24" ht="63.75" customHeight="true" spans="1:10">
      <c r="A24" s="11"/>
      <c r="B24" s="13"/>
      <c r="C24" s="4" t="s">
        <v>57</v>
      </c>
      <c r="D24" s="5" t="s">
        <v>67</v>
      </c>
      <c r="E24" s="5" t="s">
        <v>68</v>
      </c>
      <c r="F24" s="30">
        <v>0.987</v>
      </c>
      <c r="G24" s="4"/>
      <c r="H24" s="5">
        <v>3</v>
      </c>
      <c r="I24" s="5">
        <v>3</v>
      </c>
      <c r="J24" s="5"/>
    </row>
    <row r="25" ht="55.5" customHeight="true" spans="1:10">
      <c r="A25" s="11"/>
      <c r="B25" s="13"/>
      <c r="C25" s="4" t="s">
        <v>57</v>
      </c>
      <c r="D25" s="5" t="s">
        <v>69</v>
      </c>
      <c r="E25" s="28">
        <v>1</v>
      </c>
      <c r="F25" s="30">
        <v>1</v>
      </c>
      <c r="G25" s="4"/>
      <c r="H25" s="5">
        <v>3</v>
      </c>
      <c r="I25" s="5">
        <v>3</v>
      </c>
      <c r="J25" s="5"/>
    </row>
    <row r="26" ht="24" customHeight="true" spans="1:10">
      <c r="A26" s="11"/>
      <c r="B26" s="13"/>
      <c r="C26" s="4" t="s">
        <v>57</v>
      </c>
      <c r="D26" s="5" t="s">
        <v>70</v>
      </c>
      <c r="E26" s="5" t="s">
        <v>71</v>
      </c>
      <c r="F26" s="30">
        <v>0.996</v>
      </c>
      <c r="G26" s="4"/>
      <c r="H26" s="5">
        <v>2</v>
      </c>
      <c r="I26" s="5">
        <v>2</v>
      </c>
      <c r="J26" s="5"/>
    </row>
    <row r="27" ht="34.5" customHeight="true" spans="1:10">
      <c r="A27" s="11"/>
      <c r="B27" s="13"/>
      <c r="C27" s="4" t="s">
        <v>72</v>
      </c>
      <c r="D27" s="5" t="s">
        <v>73</v>
      </c>
      <c r="E27" s="28">
        <v>1</v>
      </c>
      <c r="F27" s="29">
        <v>1</v>
      </c>
      <c r="G27" s="17"/>
      <c r="H27" s="5">
        <v>3</v>
      </c>
      <c r="I27" s="5">
        <v>3</v>
      </c>
      <c r="J27" s="5"/>
    </row>
    <row r="28" ht="24.9" customHeight="true" spans="1:10">
      <c r="A28" s="11"/>
      <c r="B28" s="13"/>
      <c r="C28" s="14" t="s">
        <v>72</v>
      </c>
      <c r="D28" s="5" t="s">
        <v>74</v>
      </c>
      <c r="E28" s="5" t="s">
        <v>75</v>
      </c>
      <c r="F28" s="30" t="s">
        <v>76</v>
      </c>
      <c r="G28" s="4"/>
      <c r="H28" s="5">
        <v>2</v>
      </c>
      <c r="I28" s="5">
        <v>2</v>
      </c>
      <c r="J28" s="5"/>
    </row>
    <row r="29" ht="48" customHeight="true" spans="1:10">
      <c r="A29" s="11"/>
      <c r="B29" s="15"/>
      <c r="C29" s="16" t="s">
        <v>77</v>
      </c>
      <c r="D29" s="17" t="s">
        <v>78</v>
      </c>
      <c r="E29" s="5" t="s">
        <v>79</v>
      </c>
      <c r="F29" s="5" t="s">
        <v>80</v>
      </c>
      <c r="G29" s="5"/>
      <c r="H29" s="5">
        <v>10</v>
      </c>
      <c r="I29" s="5">
        <v>10</v>
      </c>
      <c r="J29" s="5"/>
    </row>
    <row r="30" ht="31.5" spans="1:10">
      <c r="A30" s="11"/>
      <c r="B30" s="18" t="s">
        <v>81</v>
      </c>
      <c r="C30" s="18" t="s">
        <v>82</v>
      </c>
      <c r="D30" s="5" t="s">
        <v>83</v>
      </c>
      <c r="E30" s="5" t="s">
        <v>84</v>
      </c>
      <c r="F30" s="26">
        <v>0.045</v>
      </c>
      <c r="G30" s="31"/>
      <c r="H30" s="5">
        <v>9</v>
      </c>
      <c r="I30" s="5">
        <v>9</v>
      </c>
      <c r="J30" s="5"/>
    </row>
    <row r="31" ht="31.5" spans="1:10">
      <c r="A31" s="11"/>
      <c r="B31" s="18"/>
      <c r="C31" s="18" t="s">
        <v>82</v>
      </c>
      <c r="D31" s="5" t="s">
        <v>85</v>
      </c>
      <c r="E31" s="5" t="s">
        <v>68</v>
      </c>
      <c r="F31" s="26">
        <v>0.916</v>
      </c>
      <c r="G31" s="31"/>
      <c r="H31" s="5">
        <v>3</v>
      </c>
      <c r="I31" s="5">
        <v>3</v>
      </c>
      <c r="J31" s="5"/>
    </row>
    <row r="32" ht="31.5" spans="1:10">
      <c r="A32" s="11"/>
      <c r="B32" s="18"/>
      <c r="C32" s="18" t="s">
        <v>82</v>
      </c>
      <c r="D32" s="5" t="s">
        <v>86</v>
      </c>
      <c r="E32" s="5" t="s">
        <v>87</v>
      </c>
      <c r="F32" s="30">
        <v>0.71</v>
      </c>
      <c r="G32" s="4"/>
      <c r="H32" s="5">
        <v>9</v>
      </c>
      <c r="I32" s="5">
        <v>9</v>
      </c>
      <c r="J32" s="5"/>
    </row>
    <row r="33" ht="57" customHeight="true" spans="1:10">
      <c r="A33" s="11"/>
      <c r="B33" s="19" t="s">
        <v>88</v>
      </c>
      <c r="C33" s="18" t="s">
        <v>89</v>
      </c>
      <c r="D33" s="5" t="s">
        <v>90</v>
      </c>
      <c r="E33" s="4" t="s">
        <v>91</v>
      </c>
      <c r="F33" s="32">
        <v>0.9825</v>
      </c>
      <c r="G33" s="33"/>
      <c r="H33" s="5">
        <v>5</v>
      </c>
      <c r="I33" s="4">
        <v>5</v>
      </c>
      <c r="J33" s="5"/>
    </row>
    <row r="34" ht="48" customHeight="true" spans="1:10">
      <c r="A34" s="20"/>
      <c r="B34" s="21"/>
      <c r="C34" s="18" t="s">
        <v>89</v>
      </c>
      <c r="D34" s="5" t="s">
        <v>92</v>
      </c>
      <c r="E34" s="4" t="s">
        <v>93</v>
      </c>
      <c r="F34" s="34">
        <v>1</v>
      </c>
      <c r="G34" s="4"/>
      <c r="H34" s="5">
        <v>5</v>
      </c>
      <c r="I34" s="4">
        <v>5</v>
      </c>
      <c r="J34" s="5"/>
    </row>
    <row r="35" ht="30" customHeight="true" spans="1:10">
      <c r="A35" s="22" t="s">
        <v>94</v>
      </c>
      <c r="B35" s="22"/>
      <c r="C35" s="22"/>
      <c r="D35" s="22"/>
      <c r="E35" s="22"/>
      <c r="F35" s="22"/>
      <c r="G35" s="22"/>
      <c r="H35" s="22">
        <f>SUM(H13:H34)+10</f>
        <v>100</v>
      </c>
      <c r="I35" s="38">
        <f>SUM(I13:I34)+J6</f>
        <v>97.992637592033</v>
      </c>
      <c r="J35" s="5"/>
    </row>
  </sheetData>
  <mergeCells count="41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10:A11"/>
    <mergeCell ref="A12:A34"/>
    <mergeCell ref="B13:B29"/>
    <mergeCell ref="B30:B32"/>
    <mergeCell ref="B33:B34"/>
    <mergeCell ref="A5:C9"/>
  </mergeCells>
  <printOptions gridLines="true"/>
  <pageMargins left="0.25" right="0.25" top="0.75" bottom="0.75" header="0.3" footer="0.3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2025-05-05T21:14:00Z</dcterms:created>
  <cp:lastPrinted>2025-05-07T18:49:00Z</cp:lastPrinted>
  <dcterms:modified xsi:type="dcterms:W3CDTF">2025-08-25T20:27:02Z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A3F0EB0F2D1D4EE2868ABF85F65714FC_12</vt:lpwstr>
  </property>
  <property fmtid="{D5CDD505-2E9C-101B-9397-08002B2CF9AE}" pid="3" name="KSOProductBuildVer">
    <vt:lpwstr>2052-11.8.2.10587</vt:lpwstr>
  </property>
  <property fmtid="{D5CDD505-2E9C-101B-9397-08002B2CF9AE}" pid="4" name="KSOReadingLayout">
    <vt:bool>true</vt:bool>
  </property>
</Properties>
</file>