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<sst xmlns="http://schemas.openxmlformats.org/spreadsheetml/2006/main" count="92" uniqueCount="69">
  <si>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</si>
  <si>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</si>
  <si>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</si>
  <si>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病毒性肝炎相关病原体快速检测技术平台建设</t>
  </si>
  <si>
    <t>主管部门</t>
  </si>
  <si>
    <t>北京市卫生健康委员会</t>
  </si>
  <si>
    <t>实施单位</t>
  </si>
  <si>
    <t>北京肝病研究所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</si>
  <si>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</si>
  <si>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</si>
  <si>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</si>
  <si>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</si>
  <si>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</si>
  <si>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</si>
  <si>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</si>
  <si>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</si>
  <si>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</si>
  <si>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</si>
  <si>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</si>
  <si>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</si>
  <si>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</si>
  <si>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</si>
  <si>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</si>
  <si>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本项目拟通过突破试剂常温贮存技术、病毒核酸免提取技术、检测装置集成化等关键技术，试图研制出一款适用于“一步法”操作的现场快速核酸检测试剂+个体化防污染装置，从而实现高精度、等温、荧光法核酸快检。	</t>
  </si>
  <si>
    <t>本项目已经完成适用于“一步法”操作的现场快速核酸检测试剂+个体化防污染装置的设计与生产，实现高精度、等温、荧光法核酸快检。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</si>
  <si>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</si>
  <si>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</si>
  <si>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</si>
  <si>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</si>
  <si>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</si>
  <si>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</si>
  <si>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</si>
  <si>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</si>
  <si>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</si>
  <si>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</si>
  <si>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SCI国际论文发表篇数</t>
  </si>
  <si>
    <t>1篇</t>
  </si>
  <si>
    <t>2篇</t>
  </si>
  <si>
    <t>培养人才数量</t>
  </si>
  <si>
    <t>1人</t>
  </si>
  <si>
    <t>2人</t>
  </si>
  <si>
    <t>恒温扩增试剂+个体化防污染装置的设计和制备</t>
  </si>
  <si>
    <t>1项</t>
  </si>
  <si>
    <t>论著</t>
  </si>
  <si>
    <t>≤3篇</t>
  </si>
  <si>
    <t>3篇</t>
  </si>
  <si>
    <t>质量指标</t>
  </si>
  <si>
    <t>论文发表SCI收录级别</t>
  </si>
  <si>
    <t>≥30%</t>
  </si>
  <si>
    <t>人才学历（职称）结构合格率</t>
  </si>
  <si>
    <t>HBV DNA相关检测的符合率</t>
  </si>
  <si>
    <t>≥90%</t>
  </si>
  <si>
    <t>时效指标</t>
  </si>
  <si>
    <t>项目实施的及时性</t>
  </si>
  <si>
    <t>≤12月</t>
  </si>
  <si>
    <t>12月</t>
  </si>
  <si>
    <t>成本指标</t>
  </si>
  <si>
    <t>项目预算控制数</t>
  </si>
  <si>
    <t>≤250.916万元</t>
  </si>
  <si>
    <t>209.06万元</t>
  </si>
  <si>
    <t>效益指标</t>
  </si>
  <si>
    <t>社会效益
指标</t>
  </si>
  <si>
    <t>各类急慢性传染病发病率</t>
  </si>
  <si>
    <t>有效控制和降低</t>
  </si>
  <si>
    <t>资料归集不充分</t>
  </si>
  <si>
    <t>满意度
指标</t>
  </si>
  <si>
    <t>服务对象满意度指标</t>
  </si>
  <si>
    <t>参与科研工作相关课题人员满意度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</si>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</sst>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17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20" fillId="26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2" fillId="29" borderId="12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21" fillId="2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4"/>
  <sheetViews>
    <sheetView tabSelected="1" zoomScale="85" zoomScaleNormal="85" workbookViewId="0">
      <selection activeCell="E8" sqref="E8:J9"/>
    </sheetView>
  </sheetViews>
  <sheetFormatPr defaultColWidth="9" defaultRowHeight="13.5"/>
  <cols>
    <col min="1" max="1" width="5.33333333333333" customWidth="true"/>
    <col min="2" max="2" width="7.775" customWidth="true"/>
    <col min="3" max="3" width="12.225" customWidth="true"/>
    <col min="4" max="4" width="24.4416666666667" customWidth="true"/>
    <col min="5" max="5" width="19.4416666666667" customWidth="true"/>
    <col min="6" max="6" width="13.3333333333333" customWidth="true"/>
    <col min="7" max="7" width="14.4416666666667" customWidth="true"/>
    <col min="8" max="8" width="12.4416666666667" customWidth="true"/>
    <col min="9" max="9" width="11" customWidth="true"/>
    <col min="10" max="10" width="18.633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true" spans="1:10">
      <c r="A4" s="3" t="s">
        <v>4</v>
      </c>
      <c r="B4" s="3"/>
      <c r="C4" s="3"/>
      <c r="D4" s="4" t="s">
        <v>5</v>
      </c>
      <c r="E4" s="17"/>
      <c r="F4" s="18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19.95" customHeight="true" spans="1:10">
      <c r="A6" s="5"/>
      <c r="B6" s="5"/>
      <c r="C6" s="5"/>
      <c r="D6" s="6" t="s">
        <v>15</v>
      </c>
      <c r="E6" s="19">
        <v>250.916</v>
      </c>
      <c r="F6" s="19">
        <v>250.916</v>
      </c>
      <c r="G6" s="19">
        <v>209.06</v>
      </c>
      <c r="H6" s="3">
        <v>10</v>
      </c>
      <c r="I6" s="25">
        <f>G6/F6</f>
        <v>0.833187202091537</v>
      </c>
      <c r="J6" s="26">
        <f>10*I6</f>
        <v>8.33187202091537</v>
      </c>
    </row>
    <row r="7" ht="15.75" spans="1:10">
      <c r="A7" s="5"/>
      <c r="B7" s="5"/>
      <c r="C7" s="5"/>
      <c r="D7" s="7" t="s">
        <v>16</v>
      </c>
      <c r="E7" s="19">
        <v>250.916</v>
      </c>
      <c r="F7" s="19">
        <v>250.916</v>
      </c>
      <c r="G7" s="19">
        <v>209.06</v>
      </c>
      <c r="H7" s="3" t="s">
        <v>17</v>
      </c>
      <c r="I7" s="25">
        <f>G7/F7</f>
        <v>0.833187202091537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.05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5.95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53.55" customHeight="true" spans="1:10">
      <c r="A13" s="9"/>
      <c r="B13" s="10" t="s">
        <v>33</v>
      </c>
      <c r="C13" s="11" t="s">
        <v>34</v>
      </c>
      <c r="D13" s="3" t="s">
        <v>35</v>
      </c>
      <c r="E13" s="3" t="s">
        <v>36</v>
      </c>
      <c r="F13" s="3" t="s">
        <v>37</v>
      </c>
      <c r="G13" s="3"/>
      <c r="H13" s="5">
        <v>4</v>
      </c>
      <c r="I13" s="5">
        <v>4</v>
      </c>
      <c r="J13" s="5"/>
    </row>
    <row r="14" ht="45" customHeight="true" spans="1:10">
      <c r="A14" s="9"/>
      <c r="B14" s="12"/>
      <c r="C14" s="11" t="s">
        <v>34</v>
      </c>
      <c r="D14" s="3" t="s">
        <v>38</v>
      </c>
      <c r="E14" s="3" t="s">
        <v>39</v>
      </c>
      <c r="F14" s="3" t="s">
        <v>40</v>
      </c>
      <c r="G14" s="3"/>
      <c r="H14" s="5">
        <v>4</v>
      </c>
      <c r="I14" s="5">
        <v>4</v>
      </c>
      <c r="J14" s="5"/>
    </row>
    <row r="15" ht="45" customHeight="true" spans="1:10">
      <c r="A15" s="9"/>
      <c r="B15" s="12"/>
      <c r="C15" s="11" t="s">
        <v>34</v>
      </c>
      <c r="D15" s="3" t="s">
        <v>41</v>
      </c>
      <c r="E15" s="3" t="s">
        <v>42</v>
      </c>
      <c r="F15" s="3" t="s">
        <v>42</v>
      </c>
      <c r="G15" s="3"/>
      <c r="H15" s="5">
        <v>4</v>
      </c>
      <c r="I15" s="5">
        <v>4</v>
      </c>
      <c r="J15" s="5"/>
    </row>
    <row r="16" ht="41.55" customHeight="true" spans="1:10">
      <c r="A16" s="9"/>
      <c r="B16" s="12"/>
      <c r="C16" s="11" t="s">
        <v>34</v>
      </c>
      <c r="D16" s="3" t="s">
        <v>43</v>
      </c>
      <c r="E16" s="3" t="s">
        <v>44</v>
      </c>
      <c r="F16" s="20" t="s">
        <v>45</v>
      </c>
      <c r="G16" s="21"/>
      <c r="H16" s="5">
        <v>6</v>
      </c>
      <c r="I16" s="5">
        <v>6</v>
      </c>
      <c r="J16" s="5"/>
    </row>
    <row r="17" ht="40.95" customHeight="true" spans="1:10">
      <c r="A17" s="9"/>
      <c r="B17" s="12"/>
      <c r="C17" s="11" t="s">
        <v>46</v>
      </c>
      <c r="D17" s="3" t="s">
        <v>47</v>
      </c>
      <c r="E17" s="3" t="s">
        <v>48</v>
      </c>
      <c r="F17" s="22">
        <v>0.6667</v>
      </c>
      <c r="G17" s="3"/>
      <c r="H17" s="5">
        <v>6</v>
      </c>
      <c r="I17" s="5">
        <v>6</v>
      </c>
      <c r="J17" s="3"/>
    </row>
    <row r="18" ht="40.95" customHeight="true" spans="1:10">
      <c r="A18" s="9"/>
      <c r="B18" s="12"/>
      <c r="C18" s="11" t="s">
        <v>46</v>
      </c>
      <c r="D18" s="3" t="s">
        <v>49</v>
      </c>
      <c r="E18" s="23">
        <v>1</v>
      </c>
      <c r="F18" s="23">
        <v>1</v>
      </c>
      <c r="G18" s="3"/>
      <c r="H18" s="5">
        <v>6</v>
      </c>
      <c r="I18" s="5">
        <v>6</v>
      </c>
      <c r="J18" s="3"/>
    </row>
    <row r="19" ht="40.95" customHeight="true" spans="1:10">
      <c r="A19" s="9"/>
      <c r="B19" s="12"/>
      <c r="C19" s="11" t="s">
        <v>46</v>
      </c>
      <c r="D19" s="5" t="s">
        <v>50</v>
      </c>
      <c r="E19" s="5" t="s">
        <v>51</v>
      </c>
      <c r="F19" s="24">
        <v>0.96</v>
      </c>
      <c r="G19" s="5"/>
      <c r="H19" s="5">
        <v>5</v>
      </c>
      <c r="I19" s="5">
        <v>5</v>
      </c>
      <c r="J19" s="3"/>
    </row>
    <row r="20" ht="40.95" customHeight="true" spans="1:10">
      <c r="A20" s="9"/>
      <c r="B20" s="12"/>
      <c r="C20" s="11" t="s">
        <v>52</v>
      </c>
      <c r="D20" s="5" t="s">
        <v>53</v>
      </c>
      <c r="E20" s="5" t="s">
        <v>54</v>
      </c>
      <c r="F20" s="5" t="s">
        <v>55</v>
      </c>
      <c r="G20" s="5"/>
      <c r="H20" s="5">
        <v>5</v>
      </c>
      <c r="I20" s="5">
        <v>5</v>
      </c>
      <c r="J20" s="3"/>
    </row>
    <row r="21" ht="76.5" customHeight="true" spans="1:10">
      <c r="A21" s="9"/>
      <c r="B21" s="13"/>
      <c r="C21" s="14" t="s">
        <v>56</v>
      </c>
      <c r="D21" s="5" t="s">
        <v>57</v>
      </c>
      <c r="E21" s="5" t="s">
        <v>58</v>
      </c>
      <c r="F21" s="5" t="s">
        <v>59</v>
      </c>
      <c r="G21" s="5"/>
      <c r="H21" s="5">
        <v>20</v>
      </c>
      <c r="I21" s="5">
        <v>20</v>
      </c>
      <c r="J21" s="3"/>
    </row>
    <row r="22" ht="78" customHeight="true" spans="1:10">
      <c r="A22" s="9"/>
      <c r="B22" s="15" t="s">
        <v>60</v>
      </c>
      <c r="C22" s="15" t="s">
        <v>61</v>
      </c>
      <c r="D22" s="5" t="s">
        <v>62</v>
      </c>
      <c r="E22" s="5" t="s">
        <v>63</v>
      </c>
      <c r="F22" s="3" t="s">
        <v>63</v>
      </c>
      <c r="G22" s="3"/>
      <c r="H22" s="5">
        <v>20</v>
      </c>
      <c r="I22" s="3">
        <v>19</v>
      </c>
      <c r="J22" s="3" t="s">
        <v>64</v>
      </c>
    </row>
    <row r="23" ht="99" customHeight="true" spans="1:10">
      <c r="A23" s="9"/>
      <c r="B23" s="15" t="s">
        <v>65</v>
      </c>
      <c r="C23" s="15" t="s">
        <v>66</v>
      </c>
      <c r="D23" s="5" t="s">
        <v>67</v>
      </c>
      <c r="E23" s="3" t="s">
        <v>51</v>
      </c>
      <c r="F23" s="3" t="s">
        <v>51</v>
      </c>
      <c r="G23" s="3"/>
      <c r="H23" s="5">
        <v>10</v>
      </c>
      <c r="I23" s="3">
        <v>10</v>
      </c>
      <c r="J23" s="5"/>
    </row>
    <row r="24" ht="27" customHeight="true" spans="1:10">
      <c r="A24" s="16" t="s">
        <v>68</v>
      </c>
      <c r="B24" s="16"/>
      <c r="C24" s="16"/>
      <c r="D24" s="16"/>
      <c r="E24" s="16"/>
      <c r="F24" s="16"/>
      <c r="G24" s="16"/>
      <c r="H24" s="16">
        <v>100</v>
      </c>
      <c r="I24" s="27">
        <f>SUM(I13:I23)+J6</f>
        <v>97.3318720209154</v>
      </c>
      <c r="J24" s="3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10:A11"/>
    <mergeCell ref="A12:A23"/>
    <mergeCell ref="B13:B21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2025-08-26T18:22:22Z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