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<sst xmlns="http://schemas.openxmlformats.org/spreadsheetml/2006/main" count="78" uniqueCount="62">
  <si>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</si>
  <si>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</si>
  <si>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</si>
  <si>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感染中心改革与发展</t>
  </si>
  <si>
    <t>主管部门</t>
  </si>
  <si>
    <t>北京市卫生健康委员会</t>
  </si>
  <si>
    <t>实施单位</t>
  </si>
  <si>
    <t>北京市感染性疾病研究中心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</si>
  <si>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</si>
  <si>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</si>
  <si>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</si>
  <si>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</si>
  <si>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</si>
  <si>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</si>
  <si>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</si>
  <si>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</si>
  <si>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</si>
  <si>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</si>
  <si>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</si>
  <si>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</si>
  <si>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</si>
  <si>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</si>
  <si>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</si>
  <si>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本项目为研究新冠病毒蛋白质对宿主细胞表观遗传的改变以及与“长新冠”的关系，分别从细胞水平、小鼠水平对新冠蛋白对宿主细胞表观遗传状态进行研究。</t>
  </si>
  <si>
    <t>本研究团队证实N蛋白能够与宿主细胞组蛋白H2A发生互作，并且通过体外纯合蛋白体系也验证了N蛋白与组蛋白H2A互作关系；通过构建不同截断体进行细胞内免疫共沉淀研究鉴定了N蛋白与H2A发生互作的重要结构域，证实N蛋白可能与宿主细胞染色质发生互作，进而影响宿主细胞的表观遗传学状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</si>
  <si>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</si>
  <si>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</si>
  <si>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</si>
  <si>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</si>
  <si>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</si>
  <si>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</si>
  <si>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</si>
  <si>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</si>
  <si>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</si>
  <si>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</si>
  <si>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论文发表</t>
  </si>
  <si>
    <t>≥2篇</t>
  </si>
  <si>
    <t>7篇</t>
  </si>
  <si>
    <t>年初指标值设定偏低</t>
  </si>
  <si>
    <t>质量指标</t>
  </si>
  <si>
    <t>发表SCI论文累计影响因子</t>
  </si>
  <si>
    <t>≥5分</t>
  </si>
  <si>
    <t>20分</t>
  </si>
  <si>
    <t>时效指标</t>
  </si>
  <si>
    <t>2023年11月-2024年1月，鉴定出新冠蛋白表达对宿主基因表达的调控，找出对宿主细胞影响最关键的信号通路。完成相关基因的功能学验证，完成率</t>
  </si>
  <si>
    <t>2024年2月-4月，从表观遗传学角度找到新冠蛋白调控宿主基因表达的分子机制。完成CUT&amp;RUN和ATAC-seq实验以及生信分析，联合RNA-seq进行联合分析，完成率</t>
  </si>
  <si>
    <t>成本指标</t>
  </si>
  <si>
    <t>年度实际支出</t>
  </si>
  <si>
    <t>≤100万元</t>
  </si>
  <si>
    <t>87.357424万元</t>
  </si>
  <si>
    <t>效益
指标</t>
  </si>
  <si>
    <t>社会效益
指标</t>
  </si>
  <si>
    <t>项目产生的直接或间接经济效益</t>
  </si>
  <si>
    <t>通过从表观遗传角度研究新冠病毒对宿主细胞表观遗传状态的影响，揭示长新冠发生的一种可能分子机制，为预防和干预长新冠提供可能的分子靶点，对减轻患者长期相关症状、降低个体和国家医疗负担有重要积极意义。</t>
  </si>
  <si>
    <t>1、疾病预防与早期干预
建立基于表观遗传标志物的长新冠高危人群筛查模型，覆盖90%的感染后人群，实现高风险患者早期预警。
2、推动个性化干预方案（如靶向表观药物或生活方式干预），使高危人群长新冠发生率降低5%-10%。</t>
  </si>
  <si>
    <t>支撑材料不够全面，量化程度有待加强</t>
  </si>
  <si>
    <t>满意度
指标</t>
  </si>
  <si>
    <t>服务对象满意度指标</t>
  </si>
  <si>
    <t>项目执行人员满意度</t>
  </si>
  <si>
    <t>≥90%</t>
  </si>
  <si>
    <t>支撑材料有待加强</t>
  </si>
  <si>
    <t>总分：</t>
  </si>
</sst>
</file>

<file path=xl/styles.xml><?xml version="1.0" encoding="utf-8"?>
<styleSheet xmlns="http://schemas.openxmlformats.org/spreadsheetml/2006/main">
  <numFmts count="6"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16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0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1" fillId="22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3" fillId="31" borderId="13" applyNumberFormat="false" applyAlignment="false" applyProtection="false">
      <alignment vertical="center"/>
    </xf>
    <xf numFmtId="0" fontId="19" fillId="22" borderId="12" applyNumberFormat="false" applyAlignment="false" applyProtection="false">
      <alignment vertical="center"/>
    </xf>
    <xf numFmtId="0" fontId="24" fillId="32" borderId="14" applyNumberFormat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9" fontId="3" fillId="0" borderId="6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27622</xdr:colOff>
      <xdr:row>4</xdr:row>
      <xdr:rowOff>27940</xdr:rowOff>
    </xdr:from>
    <xdr:to>
      <xdr:col>4</xdr:col>
      <xdr:colOff>11205</xdr:colOff>
      <xdr:row>4</xdr:row>
      <xdr:rowOff>381000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41855" y="1210310"/>
          <a:ext cx="1764665" cy="3530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E8" sqref="E8:J9"/>
    </sheetView>
  </sheetViews>
  <sheetFormatPr defaultColWidth="9" defaultRowHeight="13.5"/>
  <cols>
    <col min="1" max="1" width="5.375" customWidth="true"/>
    <col min="2" max="2" width="10.125" customWidth="true"/>
    <col min="3" max="3" width="12.25" customWidth="true"/>
    <col min="4" max="4" width="23.375" customWidth="true"/>
    <col min="5" max="5" width="24.125" customWidth="true"/>
    <col min="6" max="7" width="14.5" customWidth="true"/>
    <col min="8" max="8" width="12.5" customWidth="true"/>
    <col min="9" max="9" width="11" customWidth="true"/>
    <col min="10" max="10" width="14.625" customWidth="true"/>
  </cols>
  <sheetData>
    <row r="1" ht="34.1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4"/>
      <c r="F4" s="15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16">
        <v>100</v>
      </c>
      <c r="F6" s="16">
        <v>100</v>
      </c>
      <c r="G6" s="3">
        <v>87.357424</v>
      </c>
      <c r="H6" s="3">
        <v>10</v>
      </c>
      <c r="I6" s="21">
        <f>G6/F6</f>
        <v>0.87357424</v>
      </c>
      <c r="J6" s="22">
        <f>10*I6</f>
        <v>8.7357424</v>
      </c>
    </row>
    <row r="7" ht="26.1" customHeight="true" spans="1:10">
      <c r="A7" s="5"/>
      <c r="B7" s="5"/>
      <c r="C7" s="5"/>
      <c r="D7" s="7" t="s">
        <v>16</v>
      </c>
      <c r="E7" s="16">
        <v>100</v>
      </c>
      <c r="F7" s="16">
        <v>100</v>
      </c>
      <c r="G7" s="3">
        <v>87.357424</v>
      </c>
      <c r="H7" s="3" t="s">
        <v>17</v>
      </c>
      <c r="I7" s="21">
        <f>G7/F7</f>
        <v>0.87357424</v>
      </c>
      <c r="J7" s="5" t="s">
        <v>17</v>
      </c>
    </row>
    <row r="8" ht="25.15" customHeight="true" spans="1:10">
      <c r="A8" s="5"/>
      <c r="B8" s="5"/>
      <c r="C8" s="5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</row>
    <row r="9" ht="19.15" customHeight="true" spans="1:10">
      <c r="A9" s="5"/>
      <c r="B9" s="5"/>
      <c r="C9" s="5"/>
      <c r="D9" s="8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11" customHeight="true" spans="1:10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3" customHeight="true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1" customHeight="true" spans="1:10">
      <c r="A13" s="9"/>
      <c r="B13" s="10" t="s">
        <v>33</v>
      </c>
      <c r="C13" s="3" t="s">
        <v>34</v>
      </c>
      <c r="D13" s="5" t="s">
        <v>35</v>
      </c>
      <c r="E13" s="3" t="s">
        <v>36</v>
      </c>
      <c r="F13" s="3" t="s">
        <v>37</v>
      </c>
      <c r="G13" s="3"/>
      <c r="H13" s="5">
        <v>10</v>
      </c>
      <c r="I13" s="5">
        <f>10-10*10%</f>
        <v>9</v>
      </c>
      <c r="J13" s="5" t="s">
        <v>38</v>
      </c>
    </row>
    <row r="14" ht="41.1" customHeight="true" spans="1:10">
      <c r="A14" s="9"/>
      <c r="B14" s="11"/>
      <c r="C14" s="3" t="s">
        <v>39</v>
      </c>
      <c r="D14" s="5" t="s">
        <v>40</v>
      </c>
      <c r="E14" s="5" t="s">
        <v>41</v>
      </c>
      <c r="F14" s="5" t="s">
        <v>42</v>
      </c>
      <c r="G14" s="5"/>
      <c r="H14" s="5">
        <v>10</v>
      </c>
      <c r="I14" s="5">
        <f>10-10*20%</f>
        <v>8</v>
      </c>
      <c r="J14" s="5" t="s">
        <v>38</v>
      </c>
    </row>
    <row r="15" ht="117" customHeight="true" spans="1:10">
      <c r="A15" s="9"/>
      <c r="B15" s="11"/>
      <c r="C15" s="3" t="s">
        <v>43</v>
      </c>
      <c r="D15" s="5" t="s">
        <v>44</v>
      </c>
      <c r="E15" s="17">
        <v>1</v>
      </c>
      <c r="F15" s="18">
        <v>1</v>
      </c>
      <c r="G15" s="19"/>
      <c r="H15" s="5">
        <v>10</v>
      </c>
      <c r="I15" s="5">
        <v>10</v>
      </c>
      <c r="J15" s="3"/>
    </row>
    <row r="16" ht="134.65" customHeight="true" spans="1:10">
      <c r="A16" s="9"/>
      <c r="B16" s="11"/>
      <c r="C16" s="3" t="s">
        <v>43</v>
      </c>
      <c r="D16" s="5" t="s">
        <v>45</v>
      </c>
      <c r="E16" s="17">
        <v>1</v>
      </c>
      <c r="F16" s="18">
        <v>1</v>
      </c>
      <c r="G16" s="19"/>
      <c r="H16" s="5">
        <v>10</v>
      </c>
      <c r="I16" s="5">
        <v>10</v>
      </c>
      <c r="J16" s="3"/>
    </row>
    <row r="17" ht="38.1" customHeight="true" spans="1:10">
      <c r="A17" s="9"/>
      <c r="B17" s="11"/>
      <c r="C17" s="5" t="s">
        <v>46</v>
      </c>
      <c r="D17" s="5" t="s">
        <v>47</v>
      </c>
      <c r="E17" s="5" t="s">
        <v>48</v>
      </c>
      <c r="F17" s="5" t="s">
        <v>49</v>
      </c>
      <c r="G17" s="5"/>
      <c r="H17" s="5">
        <v>10</v>
      </c>
      <c r="I17" s="5">
        <v>10</v>
      </c>
      <c r="J17" s="3"/>
    </row>
    <row r="18" ht="169.15" customHeight="true" spans="1:10">
      <c r="A18" s="9"/>
      <c r="B18" s="12" t="s">
        <v>50</v>
      </c>
      <c r="C18" s="12" t="s">
        <v>51</v>
      </c>
      <c r="D18" s="5" t="s">
        <v>52</v>
      </c>
      <c r="E18" s="5" t="s">
        <v>53</v>
      </c>
      <c r="F18" s="5" t="s">
        <v>54</v>
      </c>
      <c r="G18" s="3"/>
      <c r="H18" s="5">
        <v>30</v>
      </c>
      <c r="I18" s="3">
        <v>28</v>
      </c>
      <c r="J18" s="5" t="s">
        <v>55</v>
      </c>
    </row>
    <row r="19" ht="51" customHeight="true" spans="1:10">
      <c r="A19" s="9"/>
      <c r="B19" s="12" t="s">
        <v>56</v>
      </c>
      <c r="C19" s="12" t="s">
        <v>57</v>
      </c>
      <c r="D19" s="5" t="s">
        <v>58</v>
      </c>
      <c r="E19" s="3" t="s">
        <v>59</v>
      </c>
      <c r="F19" s="20">
        <v>1</v>
      </c>
      <c r="G19" s="3"/>
      <c r="H19" s="5">
        <v>10</v>
      </c>
      <c r="I19" s="3">
        <v>9</v>
      </c>
      <c r="J19" s="5" t="s">
        <v>60</v>
      </c>
    </row>
    <row r="20" ht="27" customHeight="true" spans="1:10">
      <c r="A20" s="13" t="s">
        <v>61</v>
      </c>
      <c r="B20" s="13"/>
      <c r="C20" s="13"/>
      <c r="D20" s="13"/>
      <c r="E20" s="13"/>
      <c r="F20" s="13"/>
      <c r="G20" s="13"/>
      <c r="H20" s="13">
        <v>100</v>
      </c>
      <c r="I20" s="23">
        <f>SUM(I13:I19)+J6</f>
        <v>92.7357424</v>
      </c>
      <c r="J20" s="3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64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2025-05-08T21:08:00Z</cp:lastPrinted>
  <dcterms:modified xsi:type="dcterms:W3CDTF">2025-08-26T18:56:08Z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7FCEC2ADBBF940068FB9A1DB18BC83E5_13</vt:lpwstr>
  </property>
</Properties>
</file>