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6880"/>
  </bookViews>
  <sheets>
    <sheet name="填报" sheetId="1" r:id="rId1"/>
  </sheets>
  <definedNames>
    <definedName name="_xlnm.Print_Area" localSheetId="0">填报!$A$1:$J$27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<sst xmlns="http://schemas.openxmlformats.org/spreadsheetml/2006/main" count="88" uniqueCount="71">
  <si>
    <r>
      <rPr>
        <sz val="16"/>
        <rFont val="仿宋_GB2312"/>
        <charset val="134"/>
      </rPr>
      <t xml:space="preserve"> </t>
    </r>
    <r>
      <rPr>
        <b/>
        <sz val="16"/>
        <rFont val="宋体"/>
        <charset val="134"/>
      </rPr>
      <t>项目支出绩效自评表</t>
    </r>
    <r>
      <rPr>
        <sz val="16"/>
        <rFont val="宋体"/>
        <charset val="134"/>
      </rPr>
      <t xml:space="preserve"> </t>
    </r>
  </si>
  <si>
    <t>（2024年度）</t>
  </si>
  <si>
    <t>项目名称</t>
  </si>
  <si>
    <t>五批试点-重大致盲眼病发生的新机制及生物治疗研究（二期）（一期）</t>
  </si>
  <si>
    <t>主管部门</t>
  </si>
  <si>
    <t>北京市卫生健康委员会</t>
  </si>
  <si>
    <t>实施单位</t>
  </si>
  <si>
    <t>北京市眼科研究所</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</si>
  <si>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</si>
  <si>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</si>
  <si>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</si>
  <si>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</si>
  <si>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</si>
  <si>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</si>
  <si>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</si>
  <si>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</si>
  <si>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</si>
  <si>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</si>
  <si>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</si>
  <si>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</si>
  <si>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</si>
  <si>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</si>
  <si>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</si>
  <si>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通过对重大致盲眼病如葡萄膜炎、角膜炎、视神经炎、老年性黄斑变性、糖尿病视网膜病变、白内障、高度近视、青光眼、视网膜色素变性等疾病的系列基础及类器官临床转化研究，旨在阐明重大致盲眼病发生的新机制及探讨可行的临床治疗方式及手段，受益广大患者。</t>
  </si>
  <si>
    <t>深入探究葡萄膜炎遗传及表观遗传分子病理机制，体外构建稳定的含有小胶质细胞的视网膜类器官融合培养技术,探究疾病发病机制，完成链球菌性角膜炎的18年回顾性研究，分析了350例患者的危险因素、临床特征和抗生素耐药性模式。</t>
  </si>
  <si>
    <t>绩效指标</t>
  </si>
  <si>
    <t>一级指标</t>
  </si>
  <si>
    <t>二级指标</t>
  </si>
  <si>
    <t>三级指标（两年合并）</t>
  </si>
  <si>
    <t>年度指标值(A)（两年合并）</t>
  </si>
  <si>
    <t>实际完成值(B)（两年合并）</t>
  </si>
  <si>
    <t>分值</t>
  </si>
  <si>
    <t>偏差原因分析及改进措施</t>
  </si>
  <si>
    <t>产出指标</t>
  </si>
  <si>
    <t>数量指标</t>
  </si>
  <si>
    <t>发表学术论文（sci论文）</t>
  </si>
  <si>
    <t>≥7篇</t>
  </si>
  <si>
    <t>18篇</t>
  </si>
  <si>
    <t>通过高通量筛选发现靶向表观遗传修饰基因及其下游通路的小分子化合物</t>
  </si>
  <si>
    <t>1项</t>
  </si>
  <si>
    <t>参加国际相关会议及学术交流</t>
  </si>
  <si>
    <t>2人次</t>
  </si>
  <si>
    <t>建立特异性标记的iPSC分化视网膜小胶质细胞新技术、构建具有一定结构和功能的三维角膜组织类器官、发现外周炎症介质在葡萄膜炎发生中新的作用及机制、体外构建稳定的含有小胶质细胞的视网膜类器官融合培养技术</t>
  </si>
  <si>
    <t>4项</t>
  </si>
  <si>
    <t>参加国内相关学术会议</t>
  </si>
  <si>
    <t>11人次</t>
  </si>
  <si>
    <t>建立高效分离和捕获眼部微量样本的病原体技术</t>
  </si>
  <si>
    <t>质量指标</t>
  </si>
  <si>
    <t>论文发表率</t>
  </si>
  <si>
    <t>研究成果验收通过率</t>
  </si>
  <si>
    <t>时效指标</t>
  </si>
  <si>
    <t>项目执行进度</t>
  </si>
  <si>
    <t>≤12月</t>
  </si>
  <si>
    <t>研究成果发布时间</t>
  </si>
  <si>
    <t>成本指标</t>
  </si>
  <si>
    <t>设备购置成本</t>
  </si>
  <si>
    <t>≤89万元</t>
  </si>
  <si>
    <t>85万元</t>
  </si>
  <si>
    <t>项目预算控制数</t>
  </si>
  <si>
    <t>≤549.469524万元</t>
  </si>
  <si>
    <t>443.49301万元</t>
  </si>
  <si>
    <t>效益指标</t>
  </si>
  <si>
    <t>社会效益
指标</t>
  </si>
  <si>
    <t>围绕重大致盲眼病发生的表观遗传调控及转化开展研究，阐明表观遗传调控介导重大致盲眼病发生的新机制、发现可能的小分子药物及类器官</t>
  </si>
  <si>
    <t>为该病的发生机制及转化研究奠定基础，造福广大患者。</t>
  </si>
  <si>
    <t>达成预期指标</t>
  </si>
  <si>
    <t>满意度
指标</t>
  </si>
  <si>
    <t>服务对象满意度指标</t>
  </si>
  <si>
    <t>项目组成员满意度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</si>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</sst>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7">
    <font>
      <sz val="11"/>
      <color theme="1"/>
      <name val="等线"/>
      <charset val="134"/>
      <scheme val="minor"/>
    </font>
    <font>
      <sz val="16"/>
      <name val="仿宋_GB2312"/>
      <charset val="134"/>
    </font>
    <font>
      <sz val="11"/>
      <name val="宋体"/>
      <charset val="134"/>
    </font>
    <font>
      <sz val="12"/>
      <name val="宋体"/>
      <charset val="134"/>
    </font>
    <font>
      <b/>
      <sz val="12"/>
      <name val="宋体"/>
      <charset val="134"/>
    </font>
    <font>
      <sz val="11"/>
      <color rgb="FFFF0000"/>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b/>
      <sz val="16"/>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7">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xf>
    <xf numFmtId="9" fontId="3" fillId="0" borderId="1" xfId="0" applyNumberFormat="1" applyFont="1" applyBorder="1" applyAlignment="1">
      <alignment horizontal="center" vertical="center" wrapText="1"/>
    </xf>
    <xf numFmtId="31" fontId="3" fillId="0" borderId="2" xfId="0" applyNumberFormat="1" applyFont="1" applyFill="1" applyBorder="1" applyAlignment="1" applyProtection="1">
      <alignment horizontal="center" vertical="center" wrapText="1"/>
    </xf>
    <xf numFmtId="0" fontId="3" fillId="0" borderId="9" xfId="0" applyFont="1" applyBorder="1" applyAlignment="1">
      <alignment horizontal="center" vertical="center" wrapText="1"/>
    </xf>
    <xf numFmtId="0" fontId="3" fillId="0" borderId="5" xfId="0" applyFont="1" applyBorder="1" applyAlignment="1">
      <alignment vertical="center" wrapText="1"/>
    </xf>
    <xf numFmtId="0" fontId="4" fillId="0" borderId="1" xfId="0" applyFont="1" applyBorder="1" applyAlignment="1">
      <alignment horizontal="center" vertical="center"/>
    </xf>
    <xf numFmtId="10" fontId="3" fillId="0" borderId="1" xfId="3" applyNumberFormat="1" applyFont="1" applyBorder="1" applyAlignment="1">
      <alignment horizontal="center" vertical="center"/>
    </xf>
    <xf numFmtId="177" fontId="3" fillId="0" borderId="1" xfId="0" applyNumberFormat="1" applyFont="1" applyBorder="1" applyAlignment="1">
      <alignment horizontal="center" vertical="center" wrapText="1"/>
    </xf>
    <xf numFmtId="10" fontId="3" fillId="0" borderId="1" xfId="3" applyNumberFormat="1" applyFont="1" applyFill="1" applyBorder="1" applyAlignment="1">
      <alignment horizontal="center" vertical="center"/>
    </xf>
    <xf numFmtId="0" fontId="5" fillId="0" borderId="0" xfId="0" applyFont="1" applyAlignment="1">
      <alignment horizontal="center" wrapText="1"/>
    </xf>
    <xf numFmtId="177" fontId="4"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1"/>
        </xdr:cNvSpPr>
      </xdr:nvSpPr>
      <xdr:spPr>
        <a:xfrm>
          <a:off x="1952625" y="1205230"/>
          <a:ext cx="1309370"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
  <sheetViews>
    <sheetView tabSelected="1" zoomScale="80" zoomScaleNormal="80" workbookViewId="0">
      <selection activeCell="L24" sqref="L24"/>
    </sheetView>
  </sheetViews>
  <sheetFormatPr defaultColWidth="9" defaultRowHeight="14"/>
  <cols>
    <col min="1" max="1" width="5.33333333333333" customWidth="1"/>
    <col min="2" max="2" width="7.775" customWidth="1"/>
    <col min="3" max="3" width="12.2166666666667" customWidth="1"/>
    <col min="4" max="4" width="22.6416666666667" customWidth="1"/>
    <col min="5" max="5" width="19.4416666666667" customWidth="1"/>
    <col min="6" max="6" width="13.3333333333333" customWidth="1"/>
    <col min="7" max="7" width="15.975" customWidth="1"/>
    <col min="8" max="8" width="12.4416666666667" customWidth="1"/>
    <col min="9" max="9" width="11" customWidth="1"/>
    <col min="10" max="10" width="14.5583333333333" customWidth="1"/>
    <col min="11" max="11" width="15.975"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19.95" customHeight="1" spans="1:10">
      <c r="A3" s="3" t="s">
        <v>2</v>
      </c>
      <c r="B3" s="3"/>
      <c r="C3" s="3"/>
      <c r="D3" s="3" t="s">
        <v>3</v>
      </c>
      <c r="E3" s="3"/>
      <c r="F3" s="3"/>
      <c r="G3" s="3"/>
      <c r="H3" s="3"/>
      <c r="I3" s="3"/>
      <c r="J3" s="3"/>
    </row>
    <row r="4" ht="19.95" customHeight="1" spans="1:10">
      <c r="A4" s="3" t="s">
        <v>4</v>
      </c>
      <c r="B4" s="3"/>
      <c r="C4" s="3"/>
      <c r="D4" s="4" t="s">
        <v>5</v>
      </c>
      <c r="E4" s="5"/>
      <c r="F4" s="6"/>
      <c r="G4" s="3" t="s">
        <v>6</v>
      </c>
      <c r="H4" s="7" t="s">
        <v>7</v>
      </c>
      <c r="I4" s="7"/>
      <c r="J4" s="7"/>
    </row>
    <row r="5" ht="30" spans="1:10">
      <c r="A5" s="7" t="s">
        <v>8</v>
      </c>
      <c r="B5" s="7"/>
      <c r="C5" s="7"/>
      <c r="D5" s="3"/>
      <c r="E5" s="7" t="s">
        <v>9</v>
      </c>
      <c r="F5" s="7" t="s">
        <v>10</v>
      </c>
      <c r="G5" s="7" t="s">
        <v>11</v>
      </c>
      <c r="H5" s="7" t="s">
        <v>12</v>
      </c>
      <c r="I5" s="7" t="s">
        <v>13</v>
      </c>
      <c r="J5" s="3" t="s">
        <v>14</v>
      </c>
    </row>
    <row r="6" ht="19.95" customHeight="1" spans="1:10">
      <c r="A6" s="7"/>
      <c r="B6" s="7"/>
      <c r="C6" s="7"/>
      <c r="D6" s="8" t="s">
        <v>15</v>
      </c>
      <c r="E6" s="9">
        <f>SUM(E7:E9)</f>
        <v>549.469524</v>
      </c>
      <c r="F6" s="9">
        <f>SUM(F7:F9)</f>
        <v>549.469524</v>
      </c>
      <c r="G6" s="9">
        <f>SUM(G7:G9)</f>
        <v>443.493012</v>
      </c>
      <c r="H6" s="3">
        <v>10</v>
      </c>
      <c r="I6" s="32">
        <f>G6/F6</f>
        <v>0.807129408691282</v>
      </c>
      <c r="J6" s="33">
        <f>10*I6</f>
        <v>8.07129408691282</v>
      </c>
    </row>
    <row r="7" ht="15" spans="1:10">
      <c r="A7" s="7"/>
      <c r="B7" s="7"/>
      <c r="C7" s="7"/>
      <c r="D7" s="10" t="s">
        <v>16</v>
      </c>
      <c r="E7" s="9">
        <v>100</v>
      </c>
      <c r="F7" s="9">
        <v>100</v>
      </c>
      <c r="G7" s="9">
        <v>10.52</v>
      </c>
      <c r="H7" s="3" t="s">
        <v>17</v>
      </c>
      <c r="I7" s="32">
        <f>G7/F7</f>
        <v>0.1052</v>
      </c>
      <c r="J7" s="7" t="s">
        <v>17</v>
      </c>
    </row>
    <row r="8" ht="25.05" customHeight="1" spans="1:10">
      <c r="A8" s="7"/>
      <c r="B8" s="7"/>
      <c r="C8" s="7"/>
      <c r="D8" s="11" t="s">
        <v>18</v>
      </c>
      <c r="E8" s="12">
        <v>449.469524</v>
      </c>
      <c r="F8" s="12">
        <v>449.469524</v>
      </c>
      <c r="G8" s="12">
        <v>432.973012</v>
      </c>
      <c r="H8" s="11" t="s">
        <v>17</v>
      </c>
      <c r="I8" s="34">
        <f>G8/F8</f>
        <v>0.963297818608053</v>
      </c>
      <c r="J8" s="15" t="s">
        <v>17</v>
      </c>
    </row>
    <row r="9" ht="19.05" customHeight="1" spans="1:10">
      <c r="A9" s="7"/>
      <c r="B9" s="7"/>
      <c r="C9" s="7"/>
      <c r="D9" s="13" t="s">
        <v>19</v>
      </c>
      <c r="E9" s="3" t="s">
        <v>17</v>
      </c>
      <c r="F9" s="3" t="s">
        <v>17</v>
      </c>
      <c r="G9" s="3" t="s">
        <v>17</v>
      </c>
      <c r="H9" s="3" t="s">
        <v>17</v>
      </c>
      <c r="I9" s="3" t="s">
        <v>17</v>
      </c>
      <c r="J9" s="7" t="s">
        <v>17</v>
      </c>
    </row>
    <row r="10" ht="25.95" customHeight="1" spans="1:10">
      <c r="A10" s="14" t="s">
        <v>20</v>
      </c>
      <c r="B10" s="7" t="s">
        <v>21</v>
      </c>
      <c r="C10" s="7"/>
      <c r="D10" s="7"/>
      <c r="E10" s="7"/>
      <c r="F10" s="7" t="s">
        <v>22</v>
      </c>
      <c r="G10" s="7"/>
      <c r="H10" s="7"/>
      <c r="I10" s="7"/>
      <c r="J10" s="7"/>
    </row>
    <row r="11" ht="90" customHeight="1" spans="1:10">
      <c r="A11" s="14"/>
      <c r="B11" s="7" t="s">
        <v>23</v>
      </c>
      <c r="C11" s="7"/>
      <c r="D11" s="7"/>
      <c r="E11" s="7"/>
      <c r="F11" s="7" t="s">
        <v>24</v>
      </c>
      <c r="G11" s="7"/>
      <c r="H11" s="7"/>
      <c r="I11" s="7"/>
      <c r="J11" s="7"/>
    </row>
    <row r="12" ht="30" spans="1:10">
      <c r="A12" s="14" t="s">
        <v>25</v>
      </c>
      <c r="B12" s="7" t="s">
        <v>26</v>
      </c>
      <c r="C12" s="3" t="s">
        <v>27</v>
      </c>
      <c r="D12" s="11" t="s">
        <v>28</v>
      </c>
      <c r="E12" s="11" t="s">
        <v>29</v>
      </c>
      <c r="F12" s="15" t="s">
        <v>30</v>
      </c>
      <c r="G12" s="15"/>
      <c r="H12" s="7" t="s">
        <v>31</v>
      </c>
      <c r="I12" s="7" t="s">
        <v>14</v>
      </c>
      <c r="J12" s="7" t="s">
        <v>32</v>
      </c>
    </row>
    <row r="13" ht="40.95" customHeight="1" spans="1:11">
      <c r="A13" s="14"/>
      <c r="B13" s="16" t="s">
        <v>33</v>
      </c>
      <c r="C13" s="17" t="s">
        <v>34</v>
      </c>
      <c r="D13" s="7" t="s">
        <v>35</v>
      </c>
      <c r="E13" s="3" t="s">
        <v>36</v>
      </c>
      <c r="F13" s="18" t="s">
        <v>37</v>
      </c>
      <c r="G13" s="19"/>
      <c r="H13" s="7">
        <v>6</v>
      </c>
      <c r="I13" s="7">
        <v>6</v>
      </c>
      <c r="J13" s="7"/>
      <c r="K13" s="35"/>
    </row>
    <row r="14" ht="74" customHeight="1" spans="1:10">
      <c r="A14" s="14"/>
      <c r="B14" s="20"/>
      <c r="C14" s="21"/>
      <c r="D14" s="7" t="s">
        <v>38</v>
      </c>
      <c r="E14" s="3" t="s">
        <v>39</v>
      </c>
      <c r="F14" s="18" t="s">
        <v>39</v>
      </c>
      <c r="G14" s="19"/>
      <c r="H14" s="7">
        <v>6</v>
      </c>
      <c r="I14" s="7">
        <v>6</v>
      </c>
      <c r="J14" s="7"/>
    </row>
    <row r="15" ht="40.95" customHeight="1" spans="1:10">
      <c r="A15" s="14"/>
      <c r="B15" s="20"/>
      <c r="C15" s="21"/>
      <c r="D15" s="7" t="s">
        <v>40</v>
      </c>
      <c r="E15" s="3" t="s">
        <v>41</v>
      </c>
      <c r="F15" s="18" t="s">
        <v>41</v>
      </c>
      <c r="G15" s="19"/>
      <c r="H15" s="7">
        <v>6</v>
      </c>
      <c r="I15" s="7">
        <v>6</v>
      </c>
      <c r="J15" s="7"/>
    </row>
    <row r="16" ht="92" customHeight="1" spans="1:10">
      <c r="A16" s="14"/>
      <c r="B16" s="20"/>
      <c r="C16" s="21"/>
      <c r="D16" s="16" t="s">
        <v>42</v>
      </c>
      <c r="E16" s="17" t="s">
        <v>43</v>
      </c>
      <c r="F16" s="22" t="s">
        <v>43</v>
      </c>
      <c r="G16" s="23"/>
      <c r="H16" s="16">
        <v>6</v>
      </c>
      <c r="I16" s="16">
        <v>6</v>
      </c>
      <c r="J16" s="7"/>
    </row>
    <row r="17" ht="40.95" customHeight="1" spans="1:10">
      <c r="A17" s="14"/>
      <c r="B17" s="20"/>
      <c r="C17" s="21"/>
      <c r="D17" s="7" t="s">
        <v>44</v>
      </c>
      <c r="E17" s="3" t="s">
        <v>45</v>
      </c>
      <c r="F17" s="18" t="s">
        <v>45</v>
      </c>
      <c r="G17" s="19"/>
      <c r="H17" s="7">
        <v>6</v>
      </c>
      <c r="I17" s="7">
        <v>6</v>
      </c>
      <c r="J17" s="7"/>
    </row>
    <row r="18" ht="55" customHeight="1" spans="1:10">
      <c r="A18" s="14"/>
      <c r="B18" s="20"/>
      <c r="C18" s="24"/>
      <c r="D18" s="7" t="s">
        <v>46</v>
      </c>
      <c r="E18" s="3" t="s">
        <v>39</v>
      </c>
      <c r="F18" s="3" t="s">
        <v>39</v>
      </c>
      <c r="G18" s="3"/>
      <c r="H18" s="7">
        <v>6</v>
      </c>
      <c r="I18" s="7">
        <v>6</v>
      </c>
      <c r="J18" s="7"/>
    </row>
    <row r="19" ht="40.95" customHeight="1" spans="1:10">
      <c r="A19" s="14"/>
      <c r="B19" s="20"/>
      <c r="C19" s="17" t="s">
        <v>47</v>
      </c>
      <c r="D19" s="7" t="s">
        <v>48</v>
      </c>
      <c r="E19" s="25">
        <v>1</v>
      </c>
      <c r="F19" s="26">
        <v>1</v>
      </c>
      <c r="G19" s="6"/>
      <c r="H19" s="7">
        <v>6</v>
      </c>
      <c r="I19" s="7">
        <v>6</v>
      </c>
      <c r="J19" s="7"/>
    </row>
    <row r="20" ht="40.95" customHeight="1" spans="1:10">
      <c r="A20" s="14"/>
      <c r="B20" s="20"/>
      <c r="C20" s="24"/>
      <c r="D20" s="7" t="s">
        <v>49</v>
      </c>
      <c r="E20" s="27">
        <v>1</v>
      </c>
      <c r="F20" s="27">
        <v>1</v>
      </c>
      <c r="G20" s="7"/>
      <c r="H20" s="7">
        <v>6</v>
      </c>
      <c r="I20" s="7">
        <v>6</v>
      </c>
      <c r="J20" s="7"/>
    </row>
    <row r="21" ht="40.95" customHeight="1" spans="1:10">
      <c r="A21" s="14"/>
      <c r="B21" s="20"/>
      <c r="C21" s="17" t="s">
        <v>50</v>
      </c>
      <c r="D21" s="7" t="s">
        <v>51</v>
      </c>
      <c r="E21" s="7" t="s">
        <v>52</v>
      </c>
      <c r="F21" s="28">
        <v>45657</v>
      </c>
      <c r="G21" s="19"/>
      <c r="H21" s="7">
        <v>6</v>
      </c>
      <c r="I21" s="7">
        <v>6</v>
      </c>
      <c r="J21" s="7"/>
    </row>
    <row r="22" ht="40.95" customHeight="1" spans="1:10">
      <c r="A22" s="14"/>
      <c r="B22" s="20"/>
      <c r="C22" s="24"/>
      <c r="D22" s="7" t="s">
        <v>53</v>
      </c>
      <c r="E22" s="7" t="s">
        <v>52</v>
      </c>
      <c r="F22" s="28">
        <v>45657</v>
      </c>
      <c r="G22" s="19"/>
      <c r="H22" s="7">
        <v>6</v>
      </c>
      <c r="I22" s="7">
        <v>6</v>
      </c>
      <c r="J22" s="7"/>
    </row>
    <row r="23" ht="40.95" customHeight="1" spans="1:10">
      <c r="A23" s="14"/>
      <c r="B23" s="20"/>
      <c r="C23" s="16" t="s">
        <v>54</v>
      </c>
      <c r="D23" s="7" t="s">
        <v>55</v>
      </c>
      <c r="E23" s="7" t="s">
        <v>56</v>
      </c>
      <c r="F23" s="18" t="s">
        <v>57</v>
      </c>
      <c r="G23" s="19"/>
      <c r="H23" s="7">
        <v>2</v>
      </c>
      <c r="I23" s="7">
        <v>2</v>
      </c>
      <c r="J23" s="7"/>
    </row>
    <row r="24" ht="115" customHeight="1" spans="1:10">
      <c r="A24" s="14"/>
      <c r="B24" s="20"/>
      <c r="C24" s="29"/>
      <c r="D24" s="7" t="s">
        <v>58</v>
      </c>
      <c r="E24" s="15" t="s">
        <v>59</v>
      </c>
      <c r="F24" s="15" t="s">
        <v>60</v>
      </c>
      <c r="G24" s="15"/>
      <c r="H24" s="7">
        <v>2</v>
      </c>
      <c r="I24" s="7">
        <v>2</v>
      </c>
      <c r="J24" s="7"/>
    </row>
    <row r="25" ht="117" customHeight="1" spans="1:10">
      <c r="A25" s="14"/>
      <c r="B25" s="30" t="s">
        <v>61</v>
      </c>
      <c r="C25" s="7" t="s">
        <v>62</v>
      </c>
      <c r="D25" s="7" t="s">
        <v>63</v>
      </c>
      <c r="E25" s="7" t="s">
        <v>64</v>
      </c>
      <c r="F25" s="3" t="s">
        <v>65</v>
      </c>
      <c r="G25" s="3"/>
      <c r="H25" s="7">
        <v>20</v>
      </c>
      <c r="I25" s="3">
        <v>20</v>
      </c>
      <c r="J25" s="7"/>
    </row>
    <row r="26" ht="51" customHeight="1" spans="1:10">
      <c r="A26" s="14"/>
      <c r="B26" s="7" t="s">
        <v>66</v>
      </c>
      <c r="C26" s="7" t="s">
        <v>67</v>
      </c>
      <c r="D26" s="7" t="s">
        <v>68</v>
      </c>
      <c r="E26" s="3" t="s">
        <v>69</v>
      </c>
      <c r="F26" s="25">
        <v>0.99</v>
      </c>
      <c r="G26" s="3"/>
      <c r="H26" s="7">
        <v>6</v>
      </c>
      <c r="I26" s="3">
        <v>6</v>
      </c>
      <c r="J26" s="7"/>
    </row>
    <row r="27" ht="27" customHeight="1" spans="1:10">
      <c r="A27" s="31" t="s">
        <v>70</v>
      </c>
      <c r="B27" s="31"/>
      <c r="C27" s="31"/>
      <c r="D27" s="31"/>
      <c r="E27" s="31"/>
      <c r="F27" s="31"/>
      <c r="G27" s="31"/>
      <c r="H27" s="31">
        <v>100</v>
      </c>
      <c r="I27" s="36">
        <f>SUM(I13:I26)+J6</f>
        <v>98.0712940869128</v>
      </c>
      <c r="J27" s="3"/>
    </row>
  </sheetData>
  <mergeCells count="35">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10:A11"/>
    <mergeCell ref="A12:A26"/>
    <mergeCell ref="B13:B24"/>
    <mergeCell ref="C13:C18"/>
    <mergeCell ref="C19:C20"/>
    <mergeCell ref="C21:C22"/>
    <mergeCell ref="C23:C24"/>
    <mergeCell ref="A5:C9"/>
  </mergeCells>
  <pageMargins left="0.708661417322835" right="0.511811023622047" top="0.551181102362205" bottom="0.551181102362205" header="0.31496062992126" footer="0.31496062992126"/>
  <pageSetup paperSize="9" scale="65"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填报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2015-06-08T10:17:00Z</dcterms:created>
  <cp:lastPrinted>2020-04-25T18:17:00Z</cp:lastPrinted>
  <dcterms:modified xsi:type="dcterms:W3CDTF">2025-08-26T09:46:38Z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066103688D5A4C18A632A8F0D53C21CC_13</vt:lpwstr>
  </property>
</Properties>
</file>